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G:\Geteilte Ablagen\EDIPA\Projekte\HWK Osnabrück\Fachkräfte\Bearbeitung\"/>
    </mc:Choice>
  </mc:AlternateContent>
  <xr:revisionPtr revIDLastSave="0" documentId="13_ncr:1_{B81A8AB0-7B7F-4811-8EAB-5D92CC600D16}" xr6:coauthVersionLast="47" xr6:coauthVersionMax="47" xr10:uidLastSave="{00000000-0000-0000-0000-000000000000}"/>
  <bookViews>
    <workbookView xWindow="-120" yWindow="15" windowWidth="38370" windowHeight="20850" tabRatio="944" xr2:uid="{00000000-000D-0000-FFFF-FFFF00000000}"/>
  </bookViews>
  <sheets>
    <sheet name="Willkommen" sheetId="27" r:id="rId1"/>
    <sheet name="FAQ" sheetId="28" r:id="rId2"/>
    <sheet name="Auswahl" sheetId="2" r:id="rId3"/>
    <sheet name="Überblick" sheetId="11" r:id="rId4"/>
    <sheet name="1. Anreize" sheetId="20" r:id="rId5"/>
    <sheet name="2. Mitarbeiterentwicklung" sheetId="21" r:id="rId6"/>
    <sheet name="3. Arbeitsgestaltung" sheetId="22" r:id="rId7"/>
    <sheet name="4. Mitarbeiterführung" sheetId="23" r:id="rId8"/>
    <sheet name="5. Image" sheetId="24" r:id="rId9"/>
    <sheet name="6. Bewerbung" sheetId="25" r:id="rId10"/>
    <sheet name="Worthäufigkeiten gesamt" sheetId="29" r:id="rId11"/>
    <sheet name="Häufigste Begriffe" sheetId="30" r:id="rId12"/>
    <sheet name="Datengrundlage" sheetId="1" r:id="rId13"/>
  </sheets>
  <definedNames>
    <definedName name="_xlnm._FilterDatabase" localSheetId="11" hidden="1">'Häufigste Begriffe'!#REF!</definedName>
    <definedName name="_xlnm._FilterDatabase" localSheetId="10" hidden="1">'Worthäufigkeiten gesamt'!$A$1:$D$1</definedName>
    <definedName name="_Toc535916952" localSheetId="2">Auswahl!$A$3</definedName>
    <definedName name="_Toc535916952" localSheetId="1">FAQ!$A$4</definedName>
    <definedName name="_Toc535916952" localSheetId="0">Willkommen!$A$5</definedName>
    <definedName name="_Toc535916953" localSheetId="2">Auswahl!$A$7</definedName>
    <definedName name="_Toc535916953" localSheetId="1">FAQ!#REF!</definedName>
    <definedName name="_Toc535916953" localSheetId="0">Willkommen!$A$9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 i="25" l="1"/>
  <c r="H1" i="24"/>
  <c r="H1" i="23"/>
  <c r="H1" i="22"/>
  <c r="H1" i="21"/>
  <c r="H1" i="20"/>
  <c r="BO9" i="1"/>
  <c r="BP9" i="1"/>
  <c r="BQ9" i="1"/>
  <c r="BR9" i="1"/>
  <c r="BK4" i="1"/>
  <c r="BM4" i="1"/>
  <c r="BN4" i="1"/>
  <c r="BF4" i="1"/>
  <c r="BG4" i="1"/>
  <c r="BH4" i="1"/>
  <c r="AV4" i="1"/>
  <c r="AW4" i="1"/>
  <c r="AU9" i="1"/>
  <c r="AR9" i="1"/>
  <c r="AS4" i="1"/>
  <c r="AT4" i="1"/>
  <c r="AQ9" i="1"/>
  <c r="AM9" i="1"/>
  <c r="D3" i="29"/>
  <c r="D4" i="29"/>
  <c r="D5" i="29"/>
  <c r="D6" i="29"/>
  <c r="D7" i="29"/>
  <c r="D8" i="29"/>
  <c r="D9" i="29"/>
  <c r="D10" i="29"/>
  <c r="D11" i="29"/>
  <c r="D12" i="29"/>
  <c r="D13" i="29"/>
  <c r="D14" i="29"/>
  <c r="D15" i="29"/>
  <c r="D16" i="29"/>
  <c r="D17" i="29"/>
  <c r="D18" i="29"/>
  <c r="D19" i="29"/>
  <c r="D20" i="29"/>
  <c r="D21" i="29"/>
  <c r="D22" i="29"/>
  <c r="D23" i="29"/>
  <c r="D24" i="29"/>
  <c r="D25" i="29"/>
  <c r="D26" i="29"/>
  <c r="D27" i="29"/>
  <c r="D28" i="29"/>
  <c r="D29" i="29"/>
  <c r="D30" i="29"/>
  <c r="D31" i="29"/>
  <c r="D32" i="29"/>
  <c r="D33" i="29"/>
  <c r="D34" i="29"/>
  <c r="D35" i="29"/>
  <c r="D36" i="29"/>
  <c r="D37" i="29"/>
  <c r="D38" i="29"/>
  <c r="D39" i="29"/>
  <c r="D40" i="29"/>
  <c r="D41" i="29"/>
  <c r="D42" i="29"/>
  <c r="D43" i="29"/>
  <c r="D44" i="29"/>
  <c r="D45" i="29"/>
  <c r="D46" i="29"/>
  <c r="D47" i="29"/>
  <c r="D48" i="29"/>
  <c r="D49" i="29"/>
  <c r="D50" i="29"/>
  <c r="D51" i="29"/>
  <c r="D52" i="29"/>
  <c r="D53" i="29"/>
  <c r="D54" i="29"/>
  <c r="D55" i="29"/>
  <c r="D56" i="29"/>
  <c r="D57" i="29"/>
  <c r="D58" i="29"/>
  <c r="D59" i="29"/>
  <c r="D60" i="29"/>
  <c r="D61" i="29"/>
  <c r="D62" i="29"/>
  <c r="D63" i="29"/>
  <c r="D64" i="29"/>
  <c r="D65" i="29"/>
  <c r="D66" i="29"/>
  <c r="D67" i="29"/>
  <c r="D68" i="29"/>
  <c r="D69" i="29"/>
  <c r="D70" i="29"/>
  <c r="D71" i="29"/>
  <c r="D72" i="29"/>
  <c r="D73" i="29"/>
  <c r="D74" i="29"/>
  <c r="D75" i="29"/>
  <c r="D76" i="29"/>
  <c r="D77" i="29"/>
  <c r="D78" i="29"/>
  <c r="D79" i="29"/>
  <c r="D80" i="29"/>
  <c r="D81" i="29"/>
  <c r="D82" i="29"/>
  <c r="D83" i="29"/>
  <c r="D84" i="29"/>
  <c r="D85" i="29"/>
  <c r="D86" i="29"/>
  <c r="D87" i="29"/>
  <c r="D88" i="29"/>
  <c r="D89" i="29"/>
  <c r="D90" i="29"/>
  <c r="D91" i="29"/>
  <c r="D92" i="29"/>
  <c r="D93" i="29"/>
  <c r="D94" i="29"/>
  <c r="D95" i="29"/>
  <c r="D96" i="29"/>
  <c r="D97" i="29"/>
  <c r="D98" i="29"/>
  <c r="D99" i="29"/>
  <c r="D100" i="29"/>
  <c r="D101" i="29"/>
  <c r="D102" i="29"/>
  <c r="D103" i="29"/>
  <c r="D104" i="29"/>
  <c r="D105" i="29"/>
  <c r="D106" i="29"/>
  <c r="D107" i="29"/>
  <c r="D108" i="29"/>
  <c r="D109" i="29"/>
  <c r="D110" i="29"/>
  <c r="D111" i="29"/>
  <c r="D112" i="29"/>
  <c r="D113" i="29"/>
  <c r="D114" i="29"/>
  <c r="D115" i="29"/>
  <c r="D116" i="29"/>
  <c r="D117" i="29"/>
  <c r="D118" i="29"/>
  <c r="D119" i="29"/>
  <c r="D120" i="29"/>
  <c r="D121" i="29"/>
  <c r="D122" i="29"/>
  <c r="D123" i="29"/>
  <c r="D124" i="29"/>
  <c r="D125" i="29"/>
  <c r="D126" i="29"/>
  <c r="D127" i="29"/>
  <c r="D128" i="29"/>
  <c r="D129" i="29"/>
  <c r="D130" i="29"/>
  <c r="D131" i="29"/>
  <c r="D132" i="29"/>
  <c r="D133" i="29"/>
  <c r="D134" i="29"/>
  <c r="D135" i="29"/>
  <c r="D136" i="29"/>
  <c r="D137" i="29"/>
  <c r="D138" i="29"/>
  <c r="D139" i="29"/>
  <c r="D140" i="29"/>
  <c r="D141" i="29"/>
  <c r="D142" i="29"/>
  <c r="D143" i="29"/>
  <c r="D144" i="29"/>
  <c r="D145" i="29"/>
  <c r="D146" i="29"/>
  <c r="D147" i="29"/>
  <c r="D148" i="29"/>
  <c r="D149" i="29"/>
  <c r="D150" i="29"/>
  <c r="D151" i="29"/>
  <c r="D152" i="29"/>
  <c r="D153" i="29"/>
  <c r="D154" i="29"/>
  <c r="D155" i="29"/>
  <c r="D156" i="29"/>
  <c r="D157" i="29"/>
  <c r="D158" i="29"/>
  <c r="D159" i="29"/>
  <c r="D160" i="29"/>
  <c r="D161" i="29"/>
  <c r="D162" i="29"/>
  <c r="D163" i="29"/>
  <c r="D164" i="29"/>
  <c r="D165" i="29"/>
  <c r="D166" i="29"/>
  <c r="D167" i="29"/>
  <c r="D168" i="29"/>
  <c r="D169" i="29"/>
  <c r="D170" i="29"/>
  <c r="D171" i="29"/>
  <c r="D172" i="29"/>
  <c r="D173" i="29"/>
  <c r="D174" i="29"/>
  <c r="D175" i="29"/>
  <c r="D176" i="29"/>
  <c r="D177" i="29"/>
  <c r="D178" i="29"/>
  <c r="D179" i="29"/>
  <c r="D180" i="29"/>
  <c r="D181" i="29"/>
  <c r="D182" i="29"/>
  <c r="D183" i="29"/>
  <c r="D184" i="29"/>
  <c r="D185" i="29"/>
  <c r="D186" i="29"/>
  <c r="D187" i="29"/>
  <c r="D188" i="29"/>
  <c r="D189" i="29"/>
  <c r="D190" i="29"/>
  <c r="D191" i="29"/>
  <c r="D192" i="29"/>
  <c r="D193" i="29"/>
  <c r="D194" i="29"/>
  <c r="D195" i="29"/>
  <c r="D196" i="29"/>
  <c r="D197" i="29"/>
  <c r="D198" i="29"/>
  <c r="D199" i="29"/>
  <c r="D200" i="29"/>
  <c r="D201" i="29"/>
  <c r="D202" i="29"/>
  <c r="D203" i="29"/>
  <c r="D204" i="29"/>
  <c r="D205" i="29"/>
  <c r="D206" i="29"/>
  <c r="D207" i="29"/>
  <c r="D208" i="29"/>
  <c r="D209" i="29"/>
  <c r="D210" i="29"/>
  <c r="D211" i="29"/>
  <c r="D212" i="29"/>
  <c r="D213" i="29"/>
  <c r="D214" i="29"/>
  <c r="D215" i="29"/>
  <c r="D216" i="29"/>
  <c r="D217" i="29"/>
  <c r="D218" i="29"/>
  <c r="D219" i="29"/>
  <c r="D220" i="29"/>
  <c r="D221" i="29"/>
  <c r="D222" i="29"/>
  <c r="D223" i="29"/>
  <c r="D224" i="29"/>
  <c r="D225" i="29"/>
  <c r="D226" i="29"/>
  <c r="D227" i="29"/>
  <c r="D228" i="29"/>
  <c r="D229" i="29"/>
  <c r="D230" i="29"/>
  <c r="D231" i="29"/>
  <c r="D232" i="29"/>
  <c r="D233" i="29"/>
  <c r="D234" i="29"/>
  <c r="D235" i="29"/>
  <c r="D236" i="29"/>
  <c r="D237" i="29"/>
  <c r="D238" i="29"/>
  <c r="D239" i="29"/>
  <c r="D240" i="29"/>
  <c r="D241" i="29"/>
  <c r="D242" i="29"/>
  <c r="D243" i="29"/>
  <c r="D244" i="29"/>
  <c r="D245" i="29"/>
  <c r="D246" i="29"/>
  <c r="D247" i="29"/>
  <c r="D248" i="29"/>
  <c r="D249" i="29"/>
  <c r="D250" i="29"/>
  <c r="D251" i="29"/>
  <c r="D252" i="29"/>
  <c r="D253" i="29"/>
  <c r="D254" i="29"/>
  <c r="D255" i="29"/>
  <c r="D256" i="29"/>
  <c r="D257" i="29"/>
  <c r="D258" i="29"/>
  <c r="D259" i="29"/>
  <c r="D260" i="29"/>
  <c r="D261" i="29"/>
  <c r="D262" i="29"/>
  <c r="D263" i="29"/>
  <c r="D264" i="29"/>
  <c r="D265" i="29"/>
  <c r="D266" i="29"/>
  <c r="D267" i="29"/>
  <c r="D268" i="29"/>
  <c r="D269" i="29"/>
  <c r="D270" i="29"/>
  <c r="D271" i="29"/>
  <c r="D272" i="29"/>
  <c r="D273" i="29"/>
  <c r="D274" i="29"/>
  <c r="D275" i="29"/>
  <c r="D276" i="29"/>
  <c r="D277" i="29"/>
  <c r="D278" i="29"/>
  <c r="D279" i="29"/>
  <c r="D280" i="29"/>
  <c r="D281" i="29"/>
  <c r="D282" i="29"/>
  <c r="D283" i="29"/>
  <c r="D284" i="29"/>
  <c r="D285" i="29"/>
  <c r="D286" i="29"/>
  <c r="D287" i="29"/>
  <c r="D288" i="29"/>
  <c r="D289" i="29"/>
  <c r="D290" i="29"/>
  <c r="D291" i="29"/>
  <c r="D292" i="29"/>
  <c r="D293" i="29"/>
  <c r="D294" i="29"/>
  <c r="D295" i="29"/>
  <c r="D296" i="29"/>
  <c r="D297" i="29"/>
  <c r="D298" i="29"/>
  <c r="D299" i="29"/>
  <c r="D300" i="29"/>
  <c r="D301" i="29"/>
  <c r="D302" i="29"/>
  <c r="D303" i="29"/>
  <c r="D304" i="29"/>
  <c r="D305" i="29"/>
  <c r="D306" i="29"/>
  <c r="D307" i="29"/>
  <c r="D308" i="29"/>
  <c r="D309" i="29"/>
  <c r="D310" i="29"/>
  <c r="D311" i="29"/>
  <c r="D312" i="29"/>
  <c r="D313" i="29"/>
  <c r="D314" i="29"/>
  <c r="D315" i="29"/>
  <c r="D316" i="29"/>
  <c r="D317" i="29"/>
  <c r="D318" i="29"/>
  <c r="D319" i="29"/>
  <c r="D320" i="29"/>
  <c r="D321" i="29"/>
  <c r="D322" i="29"/>
  <c r="D323" i="29"/>
  <c r="D324" i="29"/>
  <c r="D325" i="29"/>
  <c r="D326" i="29"/>
  <c r="D327" i="29"/>
  <c r="D328" i="29"/>
  <c r="D329" i="29"/>
  <c r="D330" i="29"/>
  <c r="D331" i="29"/>
  <c r="D332" i="29"/>
  <c r="D333" i="29"/>
  <c r="D334" i="29"/>
  <c r="D335" i="29"/>
  <c r="D336" i="29"/>
  <c r="D337" i="29"/>
  <c r="D338" i="29"/>
  <c r="D339" i="29"/>
  <c r="D340" i="29"/>
  <c r="D341" i="29"/>
  <c r="D342" i="29"/>
  <c r="D343" i="29"/>
  <c r="D344" i="29"/>
  <c r="D345" i="29"/>
  <c r="D346" i="29"/>
  <c r="D347" i="29"/>
  <c r="D348" i="29"/>
  <c r="D349" i="29"/>
  <c r="D350" i="29"/>
  <c r="D351" i="29"/>
  <c r="D352" i="29"/>
  <c r="D353" i="29"/>
  <c r="D354" i="29"/>
  <c r="D355" i="29"/>
  <c r="D356" i="29"/>
  <c r="D357" i="29"/>
  <c r="D358" i="29"/>
  <c r="D359" i="29"/>
  <c r="D360" i="29"/>
  <c r="D361" i="29"/>
  <c r="D362" i="29"/>
  <c r="D363" i="29"/>
  <c r="D364" i="29"/>
  <c r="D365" i="29"/>
  <c r="D366" i="29"/>
  <c r="D367" i="29"/>
  <c r="D368" i="29"/>
  <c r="D369" i="29"/>
  <c r="D370" i="29"/>
  <c r="D371" i="29"/>
  <c r="D372" i="29"/>
  <c r="D373" i="29"/>
  <c r="D374" i="29"/>
  <c r="D375" i="29"/>
  <c r="D376" i="29"/>
  <c r="D377" i="29"/>
  <c r="D378" i="29"/>
  <c r="D379" i="29"/>
  <c r="D380" i="29"/>
  <c r="D381" i="29"/>
  <c r="D382" i="29"/>
  <c r="D383" i="29"/>
  <c r="D384" i="29"/>
  <c r="D385" i="29"/>
  <c r="D386" i="29"/>
  <c r="D387" i="29"/>
  <c r="D388" i="29"/>
  <c r="D389" i="29"/>
  <c r="D390" i="29"/>
  <c r="D391" i="29"/>
  <c r="D392" i="29"/>
  <c r="D393" i="29"/>
  <c r="D394" i="29"/>
  <c r="D395" i="29"/>
  <c r="D396" i="29"/>
  <c r="D397" i="29"/>
  <c r="D398" i="29"/>
  <c r="D399" i="29"/>
  <c r="D400" i="29"/>
  <c r="D401" i="29"/>
  <c r="D402" i="29"/>
  <c r="D403" i="29"/>
  <c r="D404" i="29"/>
  <c r="D405" i="29"/>
  <c r="D406" i="29"/>
  <c r="D407" i="29"/>
  <c r="D408" i="29"/>
  <c r="D409" i="29"/>
  <c r="D410" i="29"/>
  <c r="D411" i="29"/>
  <c r="D412" i="29"/>
  <c r="D413" i="29"/>
  <c r="D414" i="29"/>
  <c r="D415" i="29"/>
  <c r="D416" i="29"/>
  <c r="D417" i="29"/>
  <c r="D418" i="29"/>
  <c r="D419" i="29"/>
  <c r="D420" i="29"/>
  <c r="D421" i="29"/>
  <c r="D422" i="29"/>
  <c r="D423" i="29"/>
  <c r="D424" i="29"/>
  <c r="D425" i="29"/>
  <c r="D426" i="29"/>
  <c r="D427" i="29"/>
  <c r="D428" i="29"/>
  <c r="D429" i="29"/>
  <c r="D430" i="29"/>
  <c r="D431" i="29"/>
  <c r="D432" i="29"/>
  <c r="D433" i="29"/>
  <c r="D434" i="29"/>
  <c r="D435" i="29"/>
  <c r="D436" i="29"/>
  <c r="D437" i="29"/>
  <c r="D438" i="29"/>
  <c r="D439" i="29"/>
  <c r="D440" i="29"/>
  <c r="D441" i="29"/>
  <c r="D442" i="29"/>
  <c r="D443" i="29"/>
  <c r="D444" i="29"/>
  <c r="D445" i="29"/>
  <c r="D446" i="29"/>
  <c r="D447" i="29"/>
  <c r="D448" i="29"/>
  <c r="D449" i="29"/>
  <c r="D450" i="29"/>
  <c r="D451" i="29"/>
  <c r="D452" i="29"/>
  <c r="D453" i="29"/>
  <c r="D454" i="29"/>
  <c r="D455" i="29"/>
  <c r="D456" i="29"/>
  <c r="D457" i="29"/>
  <c r="D458" i="29"/>
  <c r="D459" i="29"/>
  <c r="D460" i="29"/>
  <c r="D461" i="29"/>
  <c r="D462" i="29"/>
  <c r="D463" i="29"/>
  <c r="D464" i="29"/>
  <c r="D465" i="29"/>
  <c r="D466" i="29"/>
  <c r="D467" i="29"/>
  <c r="D468" i="29"/>
  <c r="D469" i="29"/>
  <c r="D470" i="29"/>
  <c r="D471" i="29"/>
  <c r="D472" i="29"/>
  <c r="D473" i="29"/>
  <c r="D474" i="29"/>
  <c r="D475" i="29"/>
  <c r="D476" i="29"/>
  <c r="D477" i="29"/>
  <c r="D478" i="29"/>
  <c r="D479" i="29"/>
  <c r="D480" i="29"/>
  <c r="D481" i="29"/>
  <c r="D482" i="29"/>
  <c r="D483" i="29"/>
  <c r="D484" i="29"/>
  <c r="D485" i="29"/>
  <c r="D486" i="29"/>
  <c r="D487" i="29"/>
  <c r="D488" i="29"/>
  <c r="D489" i="29"/>
  <c r="D490" i="29"/>
  <c r="D491" i="29"/>
  <c r="D492" i="29"/>
  <c r="D493" i="29"/>
  <c r="D494" i="29"/>
  <c r="D495" i="29"/>
  <c r="D496" i="29"/>
  <c r="D497" i="29"/>
  <c r="D498" i="29"/>
  <c r="D499" i="29"/>
  <c r="D500" i="29"/>
  <c r="D501" i="29"/>
  <c r="D502" i="29"/>
  <c r="D503" i="29"/>
  <c r="D504" i="29"/>
  <c r="D505" i="29"/>
  <c r="D506" i="29"/>
  <c r="D507" i="29"/>
  <c r="D508" i="29"/>
  <c r="D509" i="29"/>
  <c r="D510" i="29"/>
  <c r="D511" i="29"/>
  <c r="D512" i="29"/>
  <c r="D513" i="29"/>
  <c r="D514" i="29"/>
  <c r="D515" i="29"/>
  <c r="D516" i="29"/>
  <c r="D517" i="29"/>
  <c r="D518" i="29"/>
  <c r="D519" i="29"/>
  <c r="D520" i="29"/>
  <c r="D521" i="29"/>
  <c r="D522" i="29"/>
  <c r="D523" i="29"/>
  <c r="D524" i="29"/>
  <c r="D525" i="29"/>
  <c r="D526" i="29"/>
  <c r="D527" i="29"/>
  <c r="D528" i="29"/>
  <c r="D529" i="29"/>
  <c r="D530" i="29"/>
  <c r="D531" i="29"/>
  <c r="D532" i="29"/>
  <c r="D533" i="29"/>
  <c r="D534" i="29"/>
  <c r="D535" i="29"/>
  <c r="D536" i="29"/>
  <c r="D537" i="29"/>
  <c r="D538" i="29"/>
  <c r="D539" i="29"/>
  <c r="D540" i="29"/>
  <c r="D541" i="29"/>
  <c r="D542" i="29"/>
  <c r="D543" i="29"/>
  <c r="D544" i="29"/>
  <c r="D545" i="29"/>
  <c r="D546" i="29"/>
  <c r="D547" i="29"/>
  <c r="D548" i="29"/>
  <c r="D549" i="29"/>
  <c r="D550" i="29"/>
  <c r="D551" i="29"/>
  <c r="D552" i="29"/>
  <c r="D553" i="29"/>
  <c r="D554" i="29"/>
  <c r="D555" i="29"/>
  <c r="D556" i="29"/>
  <c r="D557" i="29"/>
  <c r="D558" i="29"/>
  <c r="D559" i="29"/>
  <c r="D560" i="29"/>
  <c r="D561" i="29"/>
  <c r="D562" i="29"/>
  <c r="D563" i="29"/>
  <c r="D564" i="29"/>
  <c r="D565" i="29"/>
  <c r="D566" i="29"/>
  <c r="D567" i="29"/>
  <c r="D568" i="29"/>
  <c r="D569" i="29"/>
  <c r="D570" i="29"/>
  <c r="D571" i="29"/>
  <c r="D572" i="29"/>
  <c r="D573" i="29"/>
  <c r="D574" i="29"/>
  <c r="D575" i="29"/>
  <c r="D576" i="29"/>
  <c r="D577" i="29"/>
  <c r="D578" i="29"/>
  <c r="D579" i="29"/>
  <c r="D580" i="29"/>
  <c r="D581" i="29"/>
  <c r="D582" i="29"/>
  <c r="D583" i="29"/>
  <c r="D584" i="29"/>
  <c r="D585" i="29"/>
  <c r="D586" i="29"/>
  <c r="D587" i="29"/>
  <c r="D588" i="29"/>
  <c r="D589" i="29"/>
  <c r="D590" i="29"/>
  <c r="D591" i="29"/>
  <c r="D592" i="29"/>
  <c r="D593" i="29"/>
  <c r="D594" i="29"/>
  <c r="D595" i="29"/>
  <c r="D596" i="29"/>
  <c r="D597" i="29"/>
  <c r="D598" i="29"/>
  <c r="D599" i="29"/>
  <c r="D600" i="29"/>
  <c r="D601" i="29"/>
  <c r="D602" i="29"/>
  <c r="D603" i="29"/>
  <c r="D604" i="29"/>
  <c r="D605" i="29"/>
  <c r="D606" i="29"/>
  <c r="D607" i="29"/>
  <c r="D608" i="29"/>
  <c r="D609" i="29"/>
  <c r="D610" i="29"/>
  <c r="D611" i="29"/>
  <c r="D612" i="29"/>
  <c r="D613" i="29"/>
  <c r="D614" i="29"/>
  <c r="D615" i="29"/>
  <c r="D616" i="29"/>
  <c r="D617" i="29"/>
  <c r="D618" i="29"/>
  <c r="D619" i="29"/>
  <c r="D620" i="29"/>
  <c r="D621" i="29"/>
  <c r="D622" i="29"/>
  <c r="D623" i="29"/>
  <c r="D624" i="29"/>
  <c r="D625" i="29"/>
  <c r="D626" i="29"/>
  <c r="D627" i="29"/>
  <c r="D628" i="29"/>
  <c r="D629" i="29"/>
  <c r="D630" i="29"/>
  <c r="D631" i="29"/>
  <c r="D632" i="29"/>
  <c r="D633" i="29"/>
  <c r="D634" i="29"/>
  <c r="D635" i="29"/>
  <c r="D636" i="29"/>
  <c r="D637" i="29"/>
  <c r="D638" i="29"/>
  <c r="D639" i="29"/>
  <c r="D640" i="29"/>
  <c r="D641" i="29"/>
  <c r="D642" i="29"/>
  <c r="D643" i="29"/>
  <c r="D644" i="29"/>
  <c r="D645" i="29"/>
  <c r="D646" i="29"/>
  <c r="D647" i="29"/>
  <c r="D648" i="29"/>
  <c r="D649" i="29"/>
  <c r="D650" i="29"/>
  <c r="D651" i="29"/>
  <c r="D652" i="29"/>
  <c r="D653" i="29"/>
  <c r="D654" i="29"/>
  <c r="D655" i="29"/>
  <c r="D656" i="29"/>
  <c r="D657" i="29"/>
  <c r="D658" i="29"/>
  <c r="D659" i="29"/>
  <c r="D660" i="29"/>
  <c r="D661" i="29"/>
  <c r="D662" i="29"/>
  <c r="D663" i="29"/>
  <c r="D664" i="29"/>
  <c r="D665" i="29"/>
  <c r="D666" i="29"/>
  <c r="D667" i="29"/>
  <c r="D668" i="29"/>
  <c r="D669" i="29"/>
  <c r="D670" i="29"/>
  <c r="D671" i="29"/>
  <c r="D672" i="29"/>
  <c r="D673" i="29"/>
  <c r="D674" i="29"/>
  <c r="D675" i="29"/>
  <c r="D676" i="29"/>
  <c r="D677" i="29"/>
  <c r="D678" i="29"/>
  <c r="D679" i="29"/>
  <c r="D680" i="29"/>
  <c r="D681" i="29"/>
  <c r="D682" i="29"/>
  <c r="D683" i="29"/>
  <c r="D684" i="29"/>
  <c r="D2" i="29"/>
  <c r="BN3" i="1"/>
  <c r="BO3" i="1"/>
  <c r="BP3" i="1"/>
  <c r="BQ3" i="1"/>
  <c r="BR3" i="1"/>
  <c r="BO4" i="1"/>
  <c r="BP4" i="1"/>
  <c r="BQ4" i="1"/>
  <c r="BR4" i="1"/>
  <c r="BN5" i="1"/>
  <c r="BO5" i="1"/>
  <c r="BP5" i="1"/>
  <c r="BQ5" i="1"/>
  <c r="BR5" i="1"/>
  <c r="BN6" i="1"/>
  <c r="BO6" i="1"/>
  <c r="BP6" i="1"/>
  <c r="BQ6" i="1"/>
  <c r="BR6" i="1"/>
  <c r="BN7" i="1"/>
  <c r="BO7" i="1"/>
  <c r="BP7" i="1"/>
  <c r="BQ7" i="1"/>
  <c r="BR7" i="1"/>
  <c r="BN9" i="1"/>
  <c r="BC5" i="1"/>
  <c r="BD5" i="1"/>
  <c r="BE5" i="1"/>
  <c r="BF5" i="1"/>
  <c r="BG5" i="1"/>
  <c r="BH5" i="1"/>
  <c r="BI5" i="1"/>
  <c r="BJ5" i="1"/>
  <c r="BK5" i="1"/>
  <c r="BL5" i="1"/>
  <c r="BM5" i="1"/>
  <c r="BC6" i="1"/>
  <c r="BD6" i="1"/>
  <c r="BE6" i="1"/>
  <c r="BF6" i="1"/>
  <c r="BG6" i="1"/>
  <c r="BH6" i="1"/>
  <c r="BI6" i="1"/>
  <c r="BJ6" i="1"/>
  <c r="BK6" i="1"/>
  <c r="BL6" i="1"/>
  <c r="BM6" i="1"/>
  <c r="BC7" i="1"/>
  <c r="BD7" i="1"/>
  <c r="BE7" i="1"/>
  <c r="BF7" i="1"/>
  <c r="BG7" i="1"/>
  <c r="BH7" i="1"/>
  <c r="BI7" i="1"/>
  <c r="BJ7" i="1"/>
  <c r="BK7" i="1"/>
  <c r="BL7" i="1"/>
  <c r="BM7" i="1"/>
  <c r="BL9" i="1"/>
  <c r="BH3" i="1"/>
  <c r="AY7" i="1"/>
  <c r="AZ7" i="1"/>
  <c r="BA7" i="1"/>
  <c r="BB7" i="1"/>
  <c r="AY6" i="1"/>
  <c r="AZ6" i="1"/>
  <c r="BA6" i="1"/>
  <c r="BB6" i="1"/>
  <c r="AY5" i="1"/>
  <c r="AZ5" i="1"/>
  <c r="BA5" i="1"/>
  <c r="BB5" i="1"/>
  <c r="AY3" i="1"/>
  <c r="AZ3" i="1"/>
  <c r="BA3" i="1"/>
  <c r="BB3" i="1"/>
  <c r="BC3" i="1"/>
  <c r="AL3" i="1"/>
  <c r="AM3" i="1"/>
  <c r="AN3" i="1"/>
  <c r="AO3" i="1"/>
  <c r="AP3" i="1"/>
  <c r="AM7" i="1"/>
  <c r="AN7" i="1"/>
  <c r="AO7" i="1"/>
  <c r="AP7" i="1"/>
  <c r="AQ7" i="1"/>
  <c r="AR7" i="1"/>
  <c r="AS7" i="1"/>
  <c r="AT7" i="1"/>
  <c r="AU7" i="1"/>
  <c r="AV7" i="1"/>
  <c r="AW7" i="1"/>
  <c r="AX7" i="1"/>
  <c r="AM6" i="1"/>
  <c r="AN6" i="1"/>
  <c r="AO6" i="1"/>
  <c r="AP6" i="1"/>
  <c r="AQ6" i="1"/>
  <c r="AR6" i="1"/>
  <c r="AS6" i="1"/>
  <c r="AT6" i="1"/>
  <c r="AU6" i="1"/>
  <c r="AV6" i="1"/>
  <c r="AW6" i="1"/>
  <c r="AX6" i="1"/>
  <c r="AM5" i="1"/>
  <c r="AN5" i="1"/>
  <c r="AO5" i="1"/>
  <c r="AP5" i="1"/>
  <c r="AQ5" i="1"/>
  <c r="AR5" i="1"/>
  <c r="AS5" i="1"/>
  <c r="AT5" i="1"/>
  <c r="AU5" i="1"/>
  <c r="AV5" i="1"/>
  <c r="AW5" i="1"/>
  <c r="AX5" i="1"/>
  <c r="AL7" i="1"/>
  <c r="AL6" i="1"/>
  <c r="AL5" i="1"/>
  <c r="AN9" i="1"/>
  <c r="AO9" i="1"/>
  <c r="AP9" i="1"/>
  <c r="AX4" i="1"/>
  <c r="BC4" i="1"/>
  <c r="BD4" i="1"/>
  <c r="BE4" i="1"/>
  <c r="BI4" i="1"/>
  <c r="BJ4" i="1"/>
  <c r="BL4" i="1"/>
  <c r="AL4" i="1"/>
  <c r="BI3" i="1"/>
  <c r="AU3" i="1"/>
  <c r="AK5" i="1"/>
  <c r="AK6" i="1"/>
  <c r="AK7" i="1"/>
  <c r="AK4" i="1"/>
  <c r="BM9" i="1" l="1"/>
  <c r="BK9" i="1"/>
  <c r="BJ9" i="1"/>
  <c r="BI9" i="1"/>
  <c r="BH9" i="1"/>
  <c r="BG9" i="1"/>
  <c r="BF9" i="1"/>
  <c r="BE9" i="1"/>
  <c r="BD9" i="1"/>
  <c r="BC9" i="1"/>
  <c r="BB4" i="1"/>
  <c r="BA4" i="1"/>
  <c r="AZ4" i="1"/>
  <c r="AY4" i="1"/>
  <c r="BB9" i="1"/>
  <c r="BA9" i="1"/>
  <c r="AZ9" i="1"/>
  <c r="AY9" i="1"/>
  <c r="AU4" i="1"/>
  <c r="AR4" i="1"/>
  <c r="AQ4" i="1"/>
  <c r="AO4" i="1"/>
  <c r="AP4" i="1"/>
  <c r="AX9" i="1"/>
  <c r="AN4" i="1"/>
  <c r="AM4" i="1"/>
  <c r="AW9" i="1"/>
  <c r="AV9" i="1"/>
  <c r="AT9" i="1"/>
  <c r="AS9" i="1"/>
  <c r="AL9" i="1"/>
  <c r="AQ3" i="1"/>
  <c r="AR3" i="1"/>
  <c r="AS3" i="1"/>
  <c r="AT3" i="1"/>
  <c r="AV3" i="1"/>
  <c r="AW3" i="1"/>
  <c r="AX3" i="1"/>
  <c r="BD3" i="1"/>
  <c r="BE3" i="1"/>
  <c r="BF3" i="1"/>
  <c r="BG3" i="1"/>
  <c r="BJ3" i="1"/>
  <c r="BK3" i="1"/>
  <c r="BL3" i="1"/>
  <c r="BM3" i="1"/>
</calcChain>
</file>

<file path=xl/sharedStrings.xml><?xml version="1.0" encoding="utf-8"?>
<sst xmlns="http://schemas.openxmlformats.org/spreadsheetml/2006/main" count="24298" uniqueCount="955">
  <si>
    <t>Gewerke</t>
  </si>
  <si>
    <t>Zimmerer</t>
  </si>
  <si>
    <t>Dachdecker</t>
  </si>
  <si>
    <t>Straßenbauer</t>
  </si>
  <si>
    <t>Brunnenbauer</t>
  </si>
  <si>
    <t>Gerüstbauer</t>
  </si>
  <si>
    <t>Schornsteinfeger</t>
  </si>
  <si>
    <t>Metallbauer</t>
  </si>
  <si>
    <t>Feinwerkmechaniker</t>
  </si>
  <si>
    <t>Zweiradmechaniker</t>
  </si>
  <si>
    <t>Kälteanlagenbauer</t>
  </si>
  <si>
    <t>Informationstechniker</t>
  </si>
  <si>
    <t>Büchsenmacher</t>
  </si>
  <si>
    <t>Klempner</t>
  </si>
  <si>
    <t>Elektrotechniker</t>
  </si>
  <si>
    <t>Elektromaschinenbauer</t>
  </si>
  <si>
    <t>Tischler</t>
  </si>
  <si>
    <t>Bäcker</t>
  </si>
  <si>
    <t>Fleischer</t>
  </si>
  <si>
    <t>Augenoptiker</t>
  </si>
  <si>
    <t>Hörakustiker</t>
  </si>
  <si>
    <t>Orthopädietechniker</t>
  </si>
  <si>
    <t>Orthopädieschuhmacher</t>
  </si>
  <si>
    <t>Zahntechniker</t>
  </si>
  <si>
    <t>Glaser</t>
  </si>
  <si>
    <t>Estrichleger</t>
  </si>
  <si>
    <t>Parkettleger</t>
  </si>
  <si>
    <t>Raumausstatter</t>
  </si>
  <si>
    <t>Handwerk gesamt</t>
  </si>
  <si>
    <t>Stadt Osnabrück</t>
  </si>
  <si>
    <t>1. Monetäre Anreize und Zusatzleistungen</t>
  </si>
  <si>
    <t>Uhrmacher</t>
  </si>
  <si>
    <t>Metallbildner</t>
  </si>
  <si>
    <t>Holzbildhauer</t>
  </si>
  <si>
    <t>Maßschneider</t>
  </si>
  <si>
    <t>Schuhmacher</t>
  </si>
  <si>
    <t>Textilreiniger</t>
  </si>
  <si>
    <t>Gebäudereiniger</t>
  </si>
  <si>
    <t>Bestatter</t>
  </si>
  <si>
    <t>Kosmetiker</t>
  </si>
  <si>
    <t>Bodenleger</t>
  </si>
  <si>
    <t>Fahrzeugverwerter</t>
  </si>
  <si>
    <t>Schnellreiniger</t>
  </si>
  <si>
    <t>Teppichreiniger</t>
  </si>
  <si>
    <t>Emsland</t>
  </si>
  <si>
    <t>Grafschaft Bentheim</t>
  </si>
  <si>
    <t>Kategorie</t>
  </si>
  <si>
    <t>aktive Pause</t>
  </si>
  <si>
    <t>Altersversorgung</t>
  </si>
  <si>
    <t>Altersvorsorge</t>
  </si>
  <si>
    <t>attraktive Ausbildungsvergütung</t>
  </si>
  <si>
    <t>attraktive Vergütung</t>
  </si>
  <si>
    <t>ausbildungszeit verkürzen</t>
  </si>
  <si>
    <t>Ausflug</t>
  </si>
  <si>
    <t>Ausland</t>
  </si>
  <si>
    <t>Auslandspraktikum</t>
  </si>
  <si>
    <t>Benefit</t>
  </si>
  <si>
    <t>aufsteigen</t>
  </si>
  <si>
    <t>Aufstieg</t>
  </si>
  <si>
    <t>Aufstiegschancen</t>
  </si>
  <si>
    <t>Aufstiegsmöglichkeiten</t>
  </si>
  <si>
    <t>Ausbilder</t>
  </si>
  <si>
    <t>Ausbildungsangebot</t>
  </si>
  <si>
    <t>Ausbildungsbeauftragter</t>
  </si>
  <si>
    <t>Ausbildungslehrgänge</t>
  </si>
  <si>
    <t>Ausbildungsleiter</t>
  </si>
  <si>
    <t>Ausbildungsplan</t>
  </si>
  <si>
    <t>Handlungspielraum</t>
  </si>
  <si>
    <t>Handlungsspielräume</t>
  </si>
  <si>
    <t>Interessante Aufgaben</t>
  </si>
  <si>
    <t>Lebensabschnitt</t>
  </si>
  <si>
    <t>Meeting Points</t>
  </si>
  <si>
    <t>Miteinander</t>
  </si>
  <si>
    <t>mitgestalten</t>
  </si>
  <si>
    <t>partnerschaftliche Zusammenarbeit</t>
  </si>
  <si>
    <t>Pate</t>
  </si>
  <si>
    <t>Unterkategorie</t>
  </si>
  <si>
    <t>1.2 Gutscheine / Mobilität</t>
  </si>
  <si>
    <t>1.3 Versicherungen / Altersvorsorge</t>
  </si>
  <si>
    <t>1.4 persönliche Ausstattung</t>
  </si>
  <si>
    <t>1.1 Vergütung / Boni</t>
  </si>
  <si>
    <t>2. Mitarbeiterentwicklung</t>
  </si>
  <si>
    <t>2.1 Aus- und Weiterbildung</t>
  </si>
  <si>
    <t>2.2 persönliche Qualifizierung / Fortbildung</t>
  </si>
  <si>
    <t>2.3 Perspektiven / Aufstiegschancen</t>
  </si>
  <si>
    <t>3. Arbeitsgestaltung und Arbeitsorganisation</t>
  </si>
  <si>
    <t>3.1 Arbeitszeitmodelle</t>
  </si>
  <si>
    <t>3.2 Familienfreundlichkeit</t>
  </si>
  <si>
    <t>3.3 Flexibilität und Work-Life-Balance</t>
  </si>
  <si>
    <t>3.4 Moderne oder innovative Technik</t>
  </si>
  <si>
    <t>3.5 Betriebsliches Gesundheitsmanagement</t>
  </si>
  <si>
    <t>3.6 Arbeitsschutz</t>
  </si>
  <si>
    <t>3.7 Moderne Arbeitsausstattung und Betriebsausstattung</t>
  </si>
  <si>
    <t>4. Mitarbeiterführung und Unternehmenskultur</t>
  </si>
  <si>
    <t>4.1 Wertschätzung</t>
  </si>
  <si>
    <t>4.2 Werte / Leitbild</t>
  </si>
  <si>
    <t>4.3 Kommunikation und Kooperation</t>
  </si>
  <si>
    <t>4.4 Events</t>
  </si>
  <si>
    <t>4.5 Atmosphäre</t>
  </si>
  <si>
    <t>5.1 Firmeneigenschaften</t>
  </si>
  <si>
    <t>5.2 Nachhaltigkeit und Compliance</t>
  </si>
  <si>
    <t>5.3 Kompetenz</t>
  </si>
  <si>
    <t>5.4 Aktivitäten</t>
  </si>
  <si>
    <t>5.5 Außenauftritt / Social Media</t>
  </si>
  <si>
    <t>6. Bewerbungs- und Einstellungsverfahren</t>
  </si>
  <si>
    <t>6.1 Kommunikationswege</t>
  </si>
  <si>
    <t>6.2 Willkommensstrategie</t>
  </si>
  <si>
    <t>6.3 Recruitingkanäle</t>
  </si>
  <si>
    <t>(m/w/d)</t>
  </si>
  <si>
    <t>3D-Druck</t>
  </si>
  <si>
    <t>4 Tage Woche</t>
  </si>
  <si>
    <t>ab dem ersten Tag</t>
  </si>
  <si>
    <t>Abschlusszeugnis</t>
  </si>
  <si>
    <t>Abwechslung</t>
  </si>
  <si>
    <t>abwechslungsreich</t>
  </si>
  <si>
    <t>Abwechslungsreiche Aufgaben</t>
  </si>
  <si>
    <t>alle Wege offen</t>
  </si>
  <si>
    <t>Anerkennung</t>
  </si>
  <si>
    <t>anschließendes Studium</t>
  </si>
  <si>
    <t>Anschreiben</t>
  </si>
  <si>
    <t>Arbeitgebermarke</t>
  </si>
  <si>
    <t>Arbeitsatmosphäre</t>
  </si>
  <si>
    <t>Arbeitskleidung</t>
  </si>
  <si>
    <t>Arbeitsklima</t>
  </si>
  <si>
    <t>Arbeitsmittel</t>
  </si>
  <si>
    <t>Arbeitsorganisation</t>
  </si>
  <si>
    <t>Arbeitsplatz</t>
  </si>
  <si>
    <t>Arbeitsplatzsicherheit</t>
  </si>
  <si>
    <t>Arbeitsschuhe</t>
  </si>
  <si>
    <t>Arbeitsschutz</t>
  </si>
  <si>
    <t>Arbeitssicherheit</t>
  </si>
  <si>
    <t>Arbeitsumfeld</t>
  </si>
  <si>
    <t>Arbeitszeitgestaltung</t>
  </si>
  <si>
    <t>Arbeitszeitkonto</t>
  </si>
  <si>
    <t>Arbeitszeitmodell</t>
  </si>
  <si>
    <t>auf Augenhöhe begegnen</t>
  </si>
  <si>
    <t>Aufenthaltsräume</t>
  </si>
  <si>
    <t>Aufgabengebiet</t>
  </si>
  <si>
    <t>aufgeschlossen</t>
  </si>
  <si>
    <t>aufregend</t>
  </si>
  <si>
    <t>Augmented Reality</t>
  </si>
  <si>
    <t>aus den höheren Lehrjahren</t>
  </si>
  <si>
    <t>Ausbildungsbetrieb</t>
  </si>
  <si>
    <t>Ausbildungsstart</t>
  </si>
  <si>
    <t>Ausbildungswerkstatt</t>
  </si>
  <si>
    <t>ausgezeichnete Qualität</t>
  </si>
  <si>
    <t>aussagekräfte Bewerbungsunterlagen</t>
  </si>
  <si>
    <t>Auszubildende</t>
  </si>
  <si>
    <t>Automatisierung</t>
  </si>
  <si>
    <t>Azubiprojekte</t>
  </si>
  <si>
    <t>Azubi-Treffen</t>
  </si>
  <si>
    <t>Begrüßung</t>
  </si>
  <si>
    <t>Begrüßungsgespräch</t>
  </si>
  <si>
    <t>bereichernd</t>
  </si>
  <si>
    <t>Berichtshefte</t>
  </si>
  <si>
    <t>berufliche Perspektive</t>
  </si>
  <si>
    <t>berufliche Zukunft</t>
  </si>
  <si>
    <t>berufliches Netzwerk</t>
  </si>
  <si>
    <t>berufsbegleitende Programme</t>
  </si>
  <si>
    <t>berufsbegleitendes Studium</t>
  </si>
  <si>
    <t>Berufserfahrene</t>
  </si>
  <si>
    <t>Berufsprofil</t>
  </si>
  <si>
    <t>Berufsschule</t>
  </si>
  <si>
    <t>Berufsschulkosten</t>
  </si>
  <si>
    <t>beste Voraussetzungen</t>
  </si>
  <si>
    <t>bestes Equipment</t>
  </si>
  <si>
    <t>Beteiligung</t>
  </si>
  <si>
    <t>Betreuungsaufgaben</t>
  </si>
  <si>
    <t>Betreuungskosten</t>
  </si>
  <si>
    <t>Betreuungskostenzuschuss</t>
  </si>
  <si>
    <t>Betreuungsplätze</t>
  </si>
  <si>
    <t>betriebliche Altersvorsorge</t>
  </si>
  <si>
    <t>betriebliche Übernahme</t>
  </si>
  <si>
    <t>Betriebliche Zusatzversicherung</t>
  </si>
  <si>
    <t>Betriebsarzt</t>
  </si>
  <si>
    <t>Betriebsausflüge</t>
  </si>
  <si>
    <t>betriebsinterner Unterricht</t>
  </si>
  <si>
    <t>Betriebskantine</t>
  </si>
  <si>
    <t>Betriebskindergarten</t>
  </si>
  <si>
    <t>Betriebsklima</t>
  </si>
  <si>
    <t>betriebsliches Gesundheitsmanagement</t>
  </si>
  <si>
    <t>Betriebssportgemeinschaft</t>
  </si>
  <si>
    <t>Betriebsunterricht</t>
  </si>
  <si>
    <t>bewegende Momente</t>
  </si>
  <si>
    <t>Bewerber</t>
  </si>
  <si>
    <t>Bewerberinnen</t>
  </si>
  <si>
    <t>Bewerberseite</t>
  </si>
  <si>
    <t>Bewerbertool</t>
  </si>
  <si>
    <t>Bewerbung über WhatsApp</t>
  </si>
  <si>
    <t>Bewerbungsphase</t>
  </si>
  <si>
    <t>Bewerbungsunterlagen</t>
  </si>
  <si>
    <t>Bildungsweg</t>
  </si>
  <si>
    <t>Bindungsprogramm bei beruflicher Auszeit</t>
  </si>
  <si>
    <t>Blog</t>
  </si>
  <si>
    <t>Bus erreichbar</t>
  </si>
  <si>
    <t>Busanbindung</t>
  </si>
  <si>
    <t>Businessbike</t>
  </si>
  <si>
    <t>Busverbindung</t>
  </si>
  <si>
    <t>Chance</t>
  </si>
  <si>
    <t>Chancengleichheit</t>
  </si>
  <si>
    <t>Chatbot</t>
  </si>
  <si>
    <t>Cheffrühstück</t>
  </si>
  <si>
    <t>Cloud</t>
  </si>
  <si>
    <t>Coaching</t>
  </si>
  <si>
    <t>compliance</t>
  </si>
  <si>
    <t>cool</t>
  </si>
  <si>
    <t>denkbare Unterstützung</t>
  </si>
  <si>
    <t>Dienstauto</t>
  </si>
  <si>
    <t>Dienstbike</t>
  </si>
  <si>
    <t>Dienstfahrrad</t>
  </si>
  <si>
    <t>Diensthandy</t>
  </si>
  <si>
    <t>Dienstkleidung</t>
  </si>
  <si>
    <t>digital gestützt</t>
  </si>
  <si>
    <t>digitale Instrumente</t>
  </si>
  <si>
    <t>digitale Plattform</t>
  </si>
  <si>
    <t>digitale Prozesse</t>
  </si>
  <si>
    <t>digitales Zeitalter</t>
  </si>
  <si>
    <t>direkte Kommunikationswege</t>
  </si>
  <si>
    <t>Diversität</t>
  </si>
  <si>
    <t>Drohne</t>
  </si>
  <si>
    <t>dualer Studiengang</t>
  </si>
  <si>
    <t>Durchlaufplan</t>
  </si>
  <si>
    <t>dynamisch</t>
  </si>
  <si>
    <t>Ehrgeiz</t>
  </si>
  <si>
    <t>Ehrlichkeit</t>
  </si>
  <si>
    <t>eigene Ideen</t>
  </si>
  <si>
    <t>eigenes Projekt</t>
  </si>
  <si>
    <t>eigenes Werkzeug</t>
  </si>
  <si>
    <t>eigenständig</t>
  </si>
  <si>
    <t>eigenständige Gesellentätigkeit</t>
  </si>
  <si>
    <t>eigenverantwortlich</t>
  </si>
  <si>
    <t>Eigenverantwortung</t>
  </si>
  <si>
    <t>Einarbeitung (-splan)</t>
  </si>
  <si>
    <t>Einführungstage</t>
  </si>
  <si>
    <t>Eingespieltes Team</t>
  </si>
  <si>
    <t>einheitliche Arbeitskleidung</t>
  </si>
  <si>
    <t>Einsatzfreude</t>
  </si>
  <si>
    <t>Einsatzmöglichkeiten</t>
  </si>
  <si>
    <t>Einstieg</t>
  </si>
  <si>
    <t>Elan</t>
  </si>
  <si>
    <t>Eltern</t>
  </si>
  <si>
    <t>Eltern-Kind-Arbeitszimmer</t>
  </si>
  <si>
    <t>Elterntreffen</t>
  </si>
  <si>
    <t>Elternzeit</t>
  </si>
  <si>
    <t>Empoyer Branding</t>
  </si>
  <si>
    <t>Energiegeladen</t>
  </si>
  <si>
    <t>Energiemanagement</t>
  </si>
  <si>
    <t>Energiepolitik</t>
  </si>
  <si>
    <t>enge Betreuung</t>
  </si>
  <si>
    <t>Englischkenntnisse</t>
  </si>
  <si>
    <t>Entgeldmodelle</t>
  </si>
  <si>
    <t>Entwicklungsmöglichkeit</t>
  </si>
  <si>
    <t>Entwicklungsplan</t>
  </si>
  <si>
    <t>Erasmus</t>
  </si>
  <si>
    <t>erfahrene Ausbilder</t>
  </si>
  <si>
    <t>Erfahrungsaustausch</t>
  </si>
  <si>
    <t>Erfolgsfaktoren</t>
  </si>
  <si>
    <t>ergänzendes Studium</t>
  </si>
  <si>
    <t>Ergodynamik</t>
  </si>
  <si>
    <t>Ergonomie</t>
  </si>
  <si>
    <t>ergonomisch</t>
  </si>
  <si>
    <t>Erste Arbeitswoche</t>
  </si>
  <si>
    <t>Erste Woche</t>
  </si>
  <si>
    <t>Erster Arbeitstag</t>
  </si>
  <si>
    <t>Erster Tag</t>
  </si>
  <si>
    <t>Ersthelfer</t>
  </si>
  <si>
    <t>E-Ups</t>
  </si>
  <si>
    <t>Event</t>
  </si>
  <si>
    <t>Exoskelett</t>
  </si>
  <si>
    <t>externe Experten</t>
  </si>
  <si>
    <t>externe Weiterbildung</t>
  </si>
  <si>
    <t>Facebook</t>
  </si>
  <si>
    <t>facettenreich</t>
  </si>
  <si>
    <t>Fachkräfte</t>
  </si>
  <si>
    <t>Fachkräfteausbildung</t>
  </si>
  <si>
    <t>fachlich erstklassig</t>
  </si>
  <si>
    <t>fachlich qualifiziert</t>
  </si>
  <si>
    <t>fachliche Kompetenz</t>
  </si>
  <si>
    <t>Fahrtgeld</t>
  </si>
  <si>
    <t>Fahrtkostenzuschuss</t>
  </si>
  <si>
    <t>faire Bezahlung</t>
  </si>
  <si>
    <t>faire Chancen</t>
  </si>
  <si>
    <t>Fairness</t>
  </si>
  <si>
    <t>familiär geprägt</t>
  </si>
  <si>
    <t>familiäre Anforderungen</t>
  </si>
  <si>
    <t>familiäre Atmosphäre</t>
  </si>
  <si>
    <t>familiäre Betriebsatmosphäre</t>
  </si>
  <si>
    <t>Familiärer Umgang</t>
  </si>
  <si>
    <t>Familie</t>
  </si>
  <si>
    <t>Familie und Beruf</t>
  </si>
  <si>
    <t>familienfreundlich</t>
  </si>
  <si>
    <t>familienfreundlicher Arbeitgeber</t>
  </si>
  <si>
    <t>familienorientiert</t>
  </si>
  <si>
    <t>Familienorientierung</t>
  </si>
  <si>
    <t>Familienphase</t>
  </si>
  <si>
    <t>Familienunternehmen</t>
  </si>
  <si>
    <t>Feedback</t>
  </si>
  <si>
    <t>fester Job</t>
  </si>
  <si>
    <t>finanziell</t>
  </si>
  <si>
    <t>Finanzielle Zuwendungen</t>
  </si>
  <si>
    <t>Firmenevents</t>
  </si>
  <si>
    <t>Firmenfahrzeug</t>
  </si>
  <si>
    <t>Firmenveranstaltungen</t>
  </si>
  <si>
    <t>fit und aktiv</t>
  </si>
  <si>
    <t>Fitness</t>
  </si>
  <si>
    <t>Fitness- und Sportprogramm</t>
  </si>
  <si>
    <t>Fitnessprogramme</t>
  </si>
  <si>
    <t>Fitnessstudio</t>
  </si>
  <si>
    <t>flache Führungsstrukturen</t>
  </si>
  <si>
    <t>flache Hierarchien</t>
  </si>
  <si>
    <t>flexible Arbeitszeiten</t>
  </si>
  <si>
    <t>flexible Arbeitszeitgestaltung</t>
  </si>
  <si>
    <t>flexibles Arbeiten</t>
  </si>
  <si>
    <t>fördern und fordern</t>
  </si>
  <si>
    <t>Förderung</t>
  </si>
  <si>
    <t>Förderunterricht</t>
  </si>
  <si>
    <t>Fort- und Weiterbildungen</t>
  </si>
  <si>
    <t>Fortbildung</t>
  </si>
  <si>
    <t>Fortbildungsbudget</t>
  </si>
  <si>
    <t>Fortbildungszuschuss</t>
  </si>
  <si>
    <t>frei wählbare Arbeitsstunden</t>
  </si>
  <si>
    <t>Freistellung</t>
  </si>
  <si>
    <t>freiwilliges soziales Jahr</t>
  </si>
  <si>
    <t>Freundlichkeit</t>
  </si>
  <si>
    <t>freundschaftlich</t>
  </si>
  <si>
    <t>Frische Ideen</t>
  </si>
  <si>
    <t>FSJ</t>
  </si>
  <si>
    <t>Führerschein</t>
  </si>
  <si>
    <t>Führerscheinprüfung</t>
  </si>
  <si>
    <t>Fuhrpark</t>
  </si>
  <si>
    <t>Führungskräfteentwicklung</t>
  </si>
  <si>
    <t>Führungsposition</t>
  </si>
  <si>
    <t>Führungsstil</t>
  </si>
  <si>
    <t>FutureProfis</t>
  </si>
  <si>
    <t>Ganzheitlich</t>
  </si>
  <si>
    <t>Geburtstagsgeschenk</t>
  </si>
  <si>
    <t>gefragter Experte</t>
  </si>
  <si>
    <t>Gegenseitige Wertschätzung</t>
  </si>
  <si>
    <t>gegenseitiger Respekt</t>
  </si>
  <si>
    <t>Gehalt</t>
  </si>
  <si>
    <t>gelebte Kultur</t>
  </si>
  <si>
    <t>gemeinsame Aktivitäten</t>
  </si>
  <si>
    <t>gemeinsames Frühstück</t>
  </si>
  <si>
    <t>generalisierte Ausbildung</t>
  </si>
  <si>
    <t>Generationen</t>
  </si>
  <si>
    <t>generationsübergreifend</t>
  </si>
  <si>
    <t>geregelte Arbeitszeiten</t>
  </si>
  <si>
    <t>Geschäftsmodell</t>
  </si>
  <si>
    <t>Gesellenprüfung</t>
  </si>
  <si>
    <t>gesicherte Zukunft</t>
  </si>
  <si>
    <t>gesichertes Einkommen</t>
  </si>
  <si>
    <t>Gestaltungsspielraum</t>
  </si>
  <si>
    <t>gesünder</t>
  </si>
  <si>
    <t>gesundheitlich</t>
  </si>
  <si>
    <t>gesundheitsförderlich</t>
  </si>
  <si>
    <t>Gesundheitsförderung</t>
  </si>
  <si>
    <t>Gesundheitsmanagement</t>
  </si>
  <si>
    <t>Gesundheitstage</t>
  </si>
  <si>
    <t>Gewinnbeteiligung</t>
  </si>
  <si>
    <t>Gleichberechtigung</t>
  </si>
  <si>
    <t>grillen</t>
  </si>
  <si>
    <t>große Familie</t>
  </si>
  <si>
    <t>Grundausbildung</t>
  </si>
  <si>
    <t>grundsätzlich übernommen</t>
  </si>
  <si>
    <t>Grundwerte</t>
  </si>
  <si>
    <t>guter Verdienst</t>
  </si>
  <si>
    <t>handwerkliches Geschick</t>
  </si>
  <si>
    <t>Handy</t>
  </si>
  <si>
    <t>Handyvertrag</t>
  </si>
  <si>
    <t>hansefit</t>
  </si>
  <si>
    <t>harmonisch</t>
  </si>
  <si>
    <t>harmonische Arbeitsatmosphäre</t>
  </si>
  <si>
    <t>Herausfordernd</t>
  </si>
  <si>
    <t>hervorragende Perspektive</t>
  </si>
  <si>
    <t>Hobbys</t>
  </si>
  <si>
    <t>hochkomplex</t>
  </si>
  <si>
    <t>hochqualifiziert</t>
  </si>
  <si>
    <t>höchste Zufriedenheit</t>
  </si>
  <si>
    <t>hochwertiges Werkszeug</t>
  </si>
  <si>
    <t>höhenverstellbare Tische</t>
  </si>
  <si>
    <t>höhenverstellbare Werkbanken</t>
  </si>
  <si>
    <t>Homeoffice</t>
  </si>
  <si>
    <t>Home-Office</t>
  </si>
  <si>
    <t>Home-Office Einrichtung</t>
  </si>
  <si>
    <t>Home-Office Zuschuss</t>
  </si>
  <si>
    <t>Identifikation</t>
  </si>
  <si>
    <t>Imagebroschüre</t>
  </si>
  <si>
    <t>Imagevideo</t>
  </si>
  <si>
    <t>In- und Ausland</t>
  </si>
  <si>
    <t>Individuell angepasste Arbeitskleidung</t>
  </si>
  <si>
    <t>individuelle Betreuung</t>
  </si>
  <si>
    <t>individuelle Förderung</t>
  </si>
  <si>
    <t>individuelle Qualifizierung und Fortbildung</t>
  </si>
  <si>
    <t>Informationsangebot</t>
  </si>
  <si>
    <t>inhabergeführt</t>
  </si>
  <si>
    <t>Initiativen</t>
  </si>
  <si>
    <t>Innovation</t>
  </si>
  <si>
    <t>Innovationskraft</t>
  </si>
  <si>
    <t>innovationsreich</t>
  </si>
  <si>
    <t>Innovationstreiber</t>
  </si>
  <si>
    <t>innovative Technologie</t>
  </si>
  <si>
    <t>instagram</t>
  </si>
  <si>
    <t>integrieren</t>
  </si>
  <si>
    <t>Integrität</t>
  </si>
  <si>
    <t>intensive Einblicke</t>
  </si>
  <si>
    <t>interessante Kontakte</t>
  </si>
  <si>
    <t>Interkulturell</t>
  </si>
  <si>
    <t>internationale Kontakte</t>
  </si>
  <si>
    <t>Interne Qualifikationsmerkmale</t>
  </si>
  <si>
    <t>interne Schulung</t>
  </si>
  <si>
    <t>interne Vernetzung</t>
  </si>
  <si>
    <t>interner Unterricht</t>
  </si>
  <si>
    <t>interner Werksunterricht</t>
  </si>
  <si>
    <t>Internet of Things</t>
  </si>
  <si>
    <t>Intranet</t>
  </si>
  <si>
    <t>Jahrespraktikum</t>
  </si>
  <si>
    <t>Job Bike</t>
  </si>
  <si>
    <t>Job- und Ausbildungsmesse</t>
  </si>
  <si>
    <t>Jobmesse</t>
  </si>
  <si>
    <t>Job-Rad</t>
  </si>
  <si>
    <t>Jubiläen</t>
  </si>
  <si>
    <t>Jubiläumsgelder</t>
  </si>
  <si>
    <t>Junge Menschen</t>
  </si>
  <si>
    <t>junges Team</t>
  </si>
  <si>
    <t>Juniorprogramm</t>
  </si>
  <si>
    <t>Kantine</t>
  </si>
  <si>
    <t>Karriere</t>
  </si>
  <si>
    <t>Karrierechancen</t>
  </si>
  <si>
    <t>Karriereleiter</t>
  </si>
  <si>
    <t>Karriereseite</t>
  </si>
  <si>
    <t>Karriereweg</t>
  </si>
  <si>
    <t>Karriere-Wege</t>
  </si>
  <si>
    <t>Kennenlernen</t>
  </si>
  <si>
    <t>Kennenlernwoche</t>
  </si>
  <si>
    <t>Kenntnisse</t>
  </si>
  <si>
    <t>Kinderbetreuung</t>
  </si>
  <si>
    <t>Kindererziehung</t>
  </si>
  <si>
    <t>Kindergarten</t>
  </si>
  <si>
    <t>Kinderspielecke</t>
  </si>
  <si>
    <t>Klarheit</t>
  </si>
  <si>
    <t>klassische Werte</t>
  </si>
  <si>
    <t>kleine Teams</t>
  </si>
  <si>
    <t>klimafreundlich</t>
  </si>
  <si>
    <t>kollegial</t>
  </si>
  <si>
    <t>Kollegialität</t>
  </si>
  <si>
    <t>kommunikationsstärke</t>
  </si>
  <si>
    <t>Kompetenzen ausbauen</t>
  </si>
  <si>
    <t>konstruktiv</t>
  </si>
  <si>
    <t>körperliche Belastbarkeit</t>
  </si>
  <si>
    <t>Kostenbeteiligung</t>
  </si>
  <si>
    <t>Kostenübernahme</t>
  </si>
  <si>
    <t>Kranführerschein</t>
  </si>
  <si>
    <t>Krankenversicherung</t>
  </si>
  <si>
    <t>Kreativität</t>
  </si>
  <si>
    <t>Krippe</t>
  </si>
  <si>
    <t>krisenfest</t>
  </si>
  <si>
    <t>Krisensicherer Arbeitsplatz</t>
  </si>
  <si>
    <t>kundenorientiert</t>
  </si>
  <si>
    <t xml:space="preserve">Kurse </t>
  </si>
  <si>
    <t>kurze Wege</t>
  </si>
  <si>
    <t>Landingpage</t>
  </si>
  <si>
    <t>Langzeitkonten</t>
  </si>
  <si>
    <t>Laufbahn</t>
  </si>
  <si>
    <t>Lebenslanges Lernen</t>
  </si>
  <si>
    <t xml:space="preserve">Lebenslauf </t>
  </si>
  <si>
    <t>Lebenssituationen</t>
  </si>
  <si>
    <t>Lehrgänge</t>
  </si>
  <si>
    <t>Lehrjahr</t>
  </si>
  <si>
    <t>Lehrlingswart</t>
  </si>
  <si>
    <t>Lehrwerkstatt</t>
  </si>
  <si>
    <t>Leistungsbereitschaft</t>
  </si>
  <si>
    <t>Leistungsbewertung</t>
  </si>
  <si>
    <t>Leistungsbezogene Zuschläge</t>
  </si>
  <si>
    <t>Leistungsfähigkeit</t>
  </si>
  <si>
    <t>Leistungsorientierung</t>
  </si>
  <si>
    <t>leistungsstark</t>
  </si>
  <si>
    <t>Leistungsvielfalt</t>
  </si>
  <si>
    <t>Leitbild</t>
  </si>
  <si>
    <t>Leitlinien</t>
  </si>
  <si>
    <t>Lernbereitschaft</t>
  </si>
  <si>
    <t>Linkedin</t>
  </si>
  <si>
    <t>Lohn</t>
  </si>
  <si>
    <t>Lohnkonzept</t>
  </si>
  <si>
    <t>Loyalität</t>
  </si>
  <si>
    <t>Mediation</t>
  </si>
  <si>
    <t>meet and greet</t>
  </si>
  <si>
    <t>mehr Netto vom Brutto</t>
  </si>
  <si>
    <t>Meisterprüfung</t>
  </si>
  <si>
    <t>Mentoren</t>
  </si>
  <si>
    <t>Messe</t>
  </si>
  <si>
    <t>Mission</t>
  </si>
  <si>
    <t>Mitarbeiterbefragung</t>
  </si>
  <si>
    <t>Mitarbeiterevents</t>
  </si>
  <si>
    <t>Mitarbeiterförderung</t>
  </si>
  <si>
    <t>Mitarbeitergespräche</t>
  </si>
  <si>
    <t>Mitarbeiterküche</t>
  </si>
  <si>
    <t>Mitarbeiterrestaurant</t>
  </si>
  <si>
    <t>Mitarbeiterweiterbildung</t>
  </si>
  <si>
    <t>Mitarbeiterzufriedenheit</t>
  </si>
  <si>
    <t>mobiles Arbeiten</t>
  </si>
  <si>
    <t>Mobilfunkvertrag</t>
  </si>
  <si>
    <t>moderne Arbeitsmittel</t>
  </si>
  <si>
    <t>moderne IT-Systeme</t>
  </si>
  <si>
    <t>moderne Technik</t>
  </si>
  <si>
    <t>moderner Maschinenpark</t>
  </si>
  <si>
    <t>monetär</t>
  </si>
  <si>
    <t>Motivation</t>
  </si>
  <si>
    <t>motiviert</t>
  </si>
  <si>
    <t>nach Feierabend</t>
  </si>
  <si>
    <t>nachhaltig</t>
  </si>
  <si>
    <t>nachhaltige Technologie</t>
  </si>
  <si>
    <t>nachhaltige Unternehmensführung</t>
  </si>
  <si>
    <t>Nachhaltigkeit</t>
  </si>
  <si>
    <t>Nachhaltigkeitsstrategie</t>
  </si>
  <si>
    <t>Nachwuchsförderung</t>
  </si>
  <si>
    <t>Nachwuchskräfte</t>
  </si>
  <si>
    <t>naturwissenschaftliche Fächer</t>
  </si>
  <si>
    <t>nette Kollegen</t>
  </si>
  <si>
    <t>Neugeboren</t>
  </si>
  <si>
    <t>Neugier</t>
  </si>
  <si>
    <t>Notbetreuung</t>
  </si>
  <si>
    <t>offene Arbeitsatmosphäre</t>
  </si>
  <si>
    <t>offene Gespräche</t>
  </si>
  <si>
    <t>Offene Stellen</t>
  </si>
  <si>
    <t>offene Türen</t>
  </si>
  <si>
    <t>offener und persönlicher Umgang</t>
  </si>
  <si>
    <t>offenes Ohr</t>
  </si>
  <si>
    <t>Offenheit</t>
  </si>
  <si>
    <t>Onboarding</t>
  </si>
  <si>
    <t>optimal ausgebildet</t>
  </si>
  <si>
    <t>ordentliches Gehalt</t>
  </si>
  <si>
    <t>Personalführung</t>
  </si>
  <si>
    <t>Personalgespräche</t>
  </si>
  <si>
    <t>Personalweiterbildung</t>
  </si>
  <si>
    <t>persönliche Entwicklung</t>
  </si>
  <si>
    <t>persönliche Interessen</t>
  </si>
  <si>
    <t>persönlicher Umgang</t>
  </si>
  <si>
    <t>persönliches Engagement</t>
  </si>
  <si>
    <t>persönliches Tablet</t>
  </si>
  <si>
    <t>persönliches Werkzeug</t>
  </si>
  <si>
    <t>Persönlichkeit</t>
  </si>
  <si>
    <t>Persönlichkeitstraining</t>
  </si>
  <si>
    <t>Pflege von Angehörigen</t>
  </si>
  <si>
    <t>positive Grundeinstellung</t>
  </si>
  <si>
    <t>Potential entfalten</t>
  </si>
  <si>
    <t>Praktikum</t>
  </si>
  <si>
    <t>Prämie</t>
  </si>
  <si>
    <t>Prävention</t>
  </si>
  <si>
    <t>Präventionszuschuss</t>
  </si>
  <si>
    <t>Praxisanleiter</t>
  </si>
  <si>
    <t>Praxisanleitung</t>
  </si>
  <si>
    <t>Praxisarbeit</t>
  </si>
  <si>
    <t>praxisnah</t>
  </si>
  <si>
    <t>Praxisphase</t>
  </si>
  <si>
    <t>Praxisstelle</t>
  </si>
  <si>
    <t>Presse</t>
  </si>
  <si>
    <t>private Interessen</t>
  </si>
  <si>
    <t>Probepraktikum</t>
  </si>
  <si>
    <t>Prüfungen</t>
  </si>
  <si>
    <t>Prüfungsausschuss</t>
  </si>
  <si>
    <t>Prüfungsthemen</t>
  </si>
  <si>
    <t>Prüfungsvorbereitung</t>
  </si>
  <si>
    <t>pünktlicher Feierabend</t>
  </si>
  <si>
    <t>qr-code</t>
  </si>
  <si>
    <t>qualifiziert</t>
  </si>
  <si>
    <t>qualifizierte Fachkräfte</t>
  </si>
  <si>
    <t>qualifizierter Ausbildungsbetrieb</t>
  </si>
  <si>
    <t>Qualifizierungsstrategie</t>
  </si>
  <si>
    <t>Qualifzierungsangebote</t>
  </si>
  <si>
    <t>qualitativ hochwertige Ausbildung</t>
  </si>
  <si>
    <t>Qualitätssiegel</t>
  </si>
  <si>
    <t>Qualitätsstandard</t>
  </si>
  <si>
    <t>Quereinsteiger</t>
  </si>
  <si>
    <t>Rabatte</t>
  </si>
  <si>
    <t>Reflexion</t>
  </si>
  <si>
    <t>reinschnuppern</t>
  </si>
  <si>
    <t>Respekt</t>
  </si>
  <si>
    <t>respektvoll</t>
  </si>
  <si>
    <t>respektvolle Arbeitsatmosphäre</t>
  </si>
  <si>
    <t>Ressourcen</t>
  </si>
  <si>
    <t>Robot*</t>
  </si>
  <si>
    <t>Rückengymnastik</t>
  </si>
  <si>
    <t xml:space="preserve">Rückenschonend </t>
  </si>
  <si>
    <t>rumkommen</t>
  </si>
  <si>
    <t>Sabbatical</t>
  </si>
  <si>
    <t>Sachgutscheine</t>
  </si>
  <si>
    <t>Schlüssel zum Erfolg</t>
  </si>
  <si>
    <t>Schnellbewerbung</t>
  </si>
  <si>
    <t>Schnuppertag</t>
  </si>
  <si>
    <t>Schulmaterial</t>
  </si>
  <si>
    <t>Schulungen</t>
  </si>
  <si>
    <t>Schulungsraum</t>
  </si>
  <si>
    <t>Schutzkleidung</t>
  </si>
  <si>
    <t>Schützling</t>
  </si>
  <si>
    <t>Schwimmbäder</t>
  </si>
  <si>
    <t>sehr gute Chancen</t>
  </si>
  <si>
    <t>selbst ausgebildetes Fachpersonal</t>
  </si>
  <si>
    <t>selbständiges Arbeiten</t>
  </si>
  <si>
    <t>selbstständig</t>
  </si>
  <si>
    <t>Seminare</t>
  </si>
  <si>
    <t>sicherer Arbeitsplatz</t>
  </si>
  <si>
    <t>Sinn stiften</t>
  </si>
  <si>
    <t>social media</t>
  </si>
  <si>
    <t>Social-Media</t>
  </si>
  <si>
    <t>Solidarität</t>
  </si>
  <si>
    <t>Sommerfeste</t>
  </si>
  <si>
    <t>Sonderprojekte</t>
  </si>
  <si>
    <t>Sonderurlaub</t>
  </si>
  <si>
    <t>Sonderzahlungen</t>
  </si>
  <si>
    <t>sorgfältig</t>
  </si>
  <si>
    <t>soziale Kompetenz</t>
  </si>
  <si>
    <t>soziales Engagement</t>
  </si>
  <si>
    <t>Sozialleistungen</t>
  </si>
  <si>
    <t>sozialversicherungsfrei</t>
  </si>
  <si>
    <t>spannend</t>
  </si>
  <si>
    <t>Spaß</t>
  </si>
  <si>
    <t>spektakuläre Projekte</t>
  </si>
  <si>
    <t>spezialisieren</t>
  </si>
  <si>
    <t>Spezialisierung</t>
  </si>
  <si>
    <t>Spielsachen</t>
  </si>
  <si>
    <t>Sponsor</t>
  </si>
  <si>
    <t>Sport</t>
  </si>
  <si>
    <t>Sportprogramme</t>
  </si>
  <si>
    <t>Spracherkennung</t>
  </si>
  <si>
    <t>Staplerführerschein</t>
  </si>
  <si>
    <t>Stärken und Schwächen</t>
  </si>
  <si>
    <t>Stellenanzeige</t>
  </si>
  <si>
    <t>steuerfrei</t>
  </si>
  <si>
    <t>Stiftung</t>
  </si>
  <si>
    <t>Studium</t>
  </si>
  <si>
    <t>supernett</t>
  </si>
  <si>
    <t>sympathisch</t>
  </si>
  <si>
    <t>systematischer Aufbau der Ausbildung</t>
  </si>
  <si>
    <t>Tablets</t>
  </si>
  <si>
    <t>Tagesmutter</t>
  </si>
  <si>
    <t>talentierte Nachwuchskräfte</t>
  </si>
  <si>
    <t>Talentmanagement</t>
  </si>
  <si>
    <t>Tankgutschein</t>
  </si>
  <si>
    <t>Tarifgehalt</t>
  </si>
  <si>
    <t>Teamarbeit</t>
  </si>
  <si>
    <t>Teambegrüßung</t>
  </si>
  <si>
    <t>Teambuilding</t>
  </si>
  <si>
    <t>Teambuildingmaßnahmen</t>
  </si>
  <si>
    <t>Team-Event</t>
  </si>
  <si>
    <t>Teamfähigkeit</t>
  </si>
  <si>
    <t>Teamgeist</t>
  </si>
  <si>
    <t>teamorientiert</t>
  </si>
  <si>
    <t>Teamorientierung</t>
  </si>
  <si>
    <t>Teamwork</t>
  </si>
  <si>
    <t>technikinteressiert</t>
  </si>
  <si>
    <t>technisches Verständnis</t>
  </si>
  <si>
    <t>Teilzeit</t>
  </si>
  <si>
    <t>Teilzeitarbeit</t>
  </si>
  <si>
    <t>Theoriewissen</t>
  </si>
  <si>
    <t>tiktok</t>
  </si>
  <si>
    <t>toll</t>
  </si>
  <si>
    <t>tolle Perspektive</t>
  </si>
  <si>
    <t>tolles Team</t>
  </si>
  <si>
    <t>TOP-Ausbildungsbetrieb</t>
  </si>
  <si>
    <t>topmodern</t>
  </si>
  <si>
    <t>Tradition</t>
  </si>
  <si>
    <t>traditionsreich</t>
  </si>
  <si>
    <t>training on the job</t>
  </si>
  <si>
    <t>Trainingsmaßnahmen</t>
  </si>
  <si>
    <t xml:space="preserve">transparente Arbeitsorganisation </t>
  </si>
  <si>
    <t>übergreifende Zusammenarbeit</t>
  </si>
  <si>
    <t>Übernahme</t>
  </si>
  <si>
    <t>übertariflich</t>
  </si>
  <si>
    <t>übertarifliche Bezahlung</t>
  </si>
  <si>
    <t>Überzeugung</t>
  </si>
  <si>
    <t>Umschulung</t>
  </si>
  <si>
    <t>umweltschonend</t>
  </si>
  <si>
    <t>Umweltschutz</t>
  </si>
  <si>
    <t>unbefristet</t>
  </si>
  <si>
    <t>unbefristeter Arbeitsvertrag</t>
  </si>
  <si>
    <t>unser Bestes</t>
  </si>
  <si>
    <t>Unternehmensidentität</t>
  </si>
  <si>
    <t>Unternehmenskommunikation</t>
  </si>
  <si>
    <t>Unternehmenskultur</t>
  </si>
  <si>
    <t>Unternehmerisches Handeln</t>
  </si>
  <si>
    <t>Unterweisung</t>
  </si>
  <si>
    <t>Urlaub</t>
  </si>
  <si>
    <t>Urlaubsgeld</t>
  </si>
  <si>
    <t>Urlaubstage</t>
  </si>
  <si>
    <t>Veränderungsmanagement</t>
  </si>
  <si>
    <t>verantwortungsbewusst</t>
  </si>
  <si>
    <t>Verantwortungsübernahme</t>
  </si>
  <si>
    <t>Verbesserungsprogramm</t>
  </si>
  <si>
    <t>Verdienstchancen</t>
  </si>
  <si>
    <t>Vereinbarkeit</t>
  </si>
  <si>
    <t>Vereinssponsoring</t>
  </si>
  <si>
    <t>vergünstigtes Einkaufen</t>
  </si>
  <si>
    <t>Vergünstigungen bei Versicherungen</t>
  </si>
  <si>
    <t>Vergütung</t>
  </si>
  <si>
    <t>Vergütungsmodell</t>
  </si>
  <si>
    <t>Vergütungssystem</t>
  </si>
  <si>
    <t>verjüngt</t>
  </si>
  <si>
    <t>Verkehrsanbindung</t>
  </si>
  <si>
    <t>verlässliches Team</t>
  </si>
  <si>
    <t>Verlässlichkeit</t>
  </si>
  <si>
    <t>vermögenswirksame Leistungen</t>
  </si>
  <si>
    <t>verschiedene Fachbereiche</t>
  </si>
  <si>
    <t>Versicherung</t>
  </si>
  <si>
    <t>Vertrauensarbeitszeit</t>
  </si>
  <si>
    <t>Vielfalt</t>
  </si>
  <si>
    <t>vielfältige Chancen</t>
  </si>
  <si>
    <t>Vielfältigkeit</t>
  </si>
  <si>
    <t>Virtual Reality</t>
  </si>
  <si>
    <t xml:space="preserve">Vision </t>
  </si>
  <si>
    <t>vollständige Bewerbungsunterlagen</t>
  </si>
  <si>
    <t>vollwertig</t>
  </si>
  <si>
    <t>vom ersten Tag</t>
  </si>
  <si>
    <t>von der Pike auf</t>
  </si>
  <si>
    <t>Vorbild</t>
  </si>
  <si>
    <t>Vorsorge</t>
  </si>
  <si>
    <t>Vorsorgeuntersuchungen</t>
  </si>
  <si>
    <t>Vorurteilsfrei</t>
  </si>
  <si>
    <t>Vorzüge</t>
  </si>
  <si>
    <t>Wachstum</t>
  </si>
  <si>
    <t>Wachstumskurs</t>
  </si>
  <si>
    <t>Wahlmöglichkeit</t>
  </si>
  <si>
    <t>Wahlqualifizierungsmodul</t>
  </si>
  <si>
    <t>Wandel</t>
  </si>
  <si>
    <t>wegweisend</t>
  </si>
  <si>
    <t>Weihnachtsfeier</t>
  </si>
  <si>
    <t>Weihnachtsgeld</t>
  </si>
  <si>
    <t>weiterbilden</t>
  </si>
  <si>
    <t>Weiterbildung</t>
  </si>
  <si>
    <t>Weiterbildungsmöglichkeiten</t>
  </si>
  <si>
    <t>Weiterbildungsprogramm</t>
  </si>
  <si>
    <t>Weiterbildungszuschuss</t>
  </si>
  <si>
    <t>weiterentwickeln</t>
  </si>
  <si>
    <t>Weiterentwicklung</t>
  </si>
  <si>
    <t>Werkstudent</t>
  </si>
  <si>
    <t>Werksunterricht</t>
  </si>
  <si>
    <t>Werkzeugkoffer</t>
  </si>
  <si>
    <t>Werte</t>
  </si>
  <si>
    <t>Werteorientierung</t>
  </si>
  <si>
    <t>Wertschätzung</t>
  </si>
  <si>
    <t>Whatsapp</t>
  </si>
  <si>
    <t>Willkommensmappe</t>
  </si>
  <si>
    <t>Willkommenspaket</t>
  </si>
  <si>
    <t>Wir-Gefühl</t>
  </si>
  <si>
    <t>Wirkungskreis des Unternehmens</t>
  </si>
  <si>
    <t>work-life-balance</t>
  </si>
  <si>
    <t>workout</t>
  </si>
  <si>
    <t>Xing</t>
  </si>
  <si>
    <t>Youtube</t>
  </si>
  <si>
    <t>Zielvereinbarung</t>
  </si>
  <si>
    <t>Zukunftschancen</t>
  </si>
  <si>
    <t>zukunftsorientiert</t>
  </si>
  <si>
    <t>Zukunftsplanung</t>
  </si>
  <si>
    <t>zukunftssicher</t>
  </si>
  <si>
    <t>Zukunftsthemen</t>
  </si>
  <si>
    <t>Zukunftsweisend</t>
  </si>
  <si>
    <t>Zusammengehörigkeit</t>
  </si>
  <si>
    <t>Zusammenhalt</t>
  </si>
  <si>
    <t>Zusatzangebote</t>
  </si>
  <si>
    <t>Zusatzleistungen</t>
  </si>
  <si>
    <t>Zusatzqualifikationen</t>
  </si>
  <si>
    <t>Zuschuss</t>
  </si>
  <si>
    <t>Zwischenprüfung</t>
  </si>
  <si>
    <t>Rang</t>
  </si>
  <si>
    <t xml:space="preserve">Im untenstehenden Feld können Sie einen Landkreis auswählen. Die Auswahl aktualisiert sich automatisch in allen Tabellenblättern. Angezeigt wird der Durchschnitt über alle Gewerke im betreffenden Landkreis. </t>
  </si>
  <si>
    <t>Aktivität gesamt</t>
  </si>
  <si>
    <t>Häufigste Begriffe</t>
  </si>
  <si>
    <t>In der untenstehenden Abbildung wird angezeigt, wie viel Prozent der Betriebe in den (Unter-)Kategorien aktiv sind.</t>
  </si>
  <si>
    <t>Auswahlmaske für Gewerke</t>
  </si>
  <si>
    <t>Auswahlmaske für Landkreis</t>
  </si>
  <si>
    <t>Änderungsschneider</t>
  </si>
  <si>
    <t>Fotograf</t>
  </si>
  <si>
    <t>Friseur</t>
  </si>
  <si>
    <t>Konditoren</t>
  </si>
  <si>
    <t>In den untenstehenden Feldern können Sie bis zu drei verschiedene Gewerke auswählen. Die Auswahl aktualisiert sich automatisch in allen Tabellenblättern. Angezeigt werden die Durchschnitte der Gewerke über den gesamten Kammerbezirk.</t>
  </si>
  <si>
    <t>Werkzzeugkoffer</t>
  </si>
  <si>
    <t>In der untenstehenden Liste werden die fünf häufigsten Begriffe der Unterkategorien angezeigt.</t>
  </si>
  <si>
    <t>2.2 Persönliche Qualifizierung / Fortbildung</t>
  </si>
  <si>
    <t>1.3 Versicherung / Altersvorsorge</t>
  </si>
  <si>
    <t>5. Image und Markenbildung</t>
  </si>
  <si>
    <t>Handwerk gesamt für Überblick</t>
  </si>
  <si>
    <t>Speiseeishersteller</t>
  </si>
  <si>
    <t>Herzlich Willkommen!</t>
  </si>
  <si>
    <t>In diesem Excel-Tool erhalten Sie Informationen zu verschiedenen Aspekten der Fachkräftegewinnung und -sicherung in den Betrieben des Handwerkskammerbezirks Osnabrück-Emsland-Grafschaft Bentheim.</t>
  </si>
  <si>
    <t>FAQ</t>
  </si>
  <si>
    <t>Auswahl</t>
  </si>
  <si>
    <t>Überblick</t>
  </si>
  <si>
    <t>1. Anreize</t>
  </si>
  <si>
    <t>3. Arbeitsgestaltung</t>
  </si>
  <si>
    <t>4. Mitarbeiterführung</t>
  </si>
  <si>
    <t>5. Image</t>
  </si>
  <si>
    <t>6. Bewerbung</t>
  </si>
  <si>
    <t xml:space="preserve">Hier erhalten Sie eine Einführung in das Tool. </t>
  </si>
  <si>
    <t>Hier wählen Sie Vergleichsgewerke und den Landkreis aus.</t>
  </si>
  <si>
    <t>Hier befindet sich die schreibgeschützte Datengrundlage.</t>
  </si>
  <si>
    <t>Frage</t>
  </si>
  <si>
    <t>Antwort</t>
  </si>
  <si>
    <t>Was wird im Tool dargestellt?</t>
  </si>
  <si>
    <t>Woher stammt die Datengrundlage?</t>
  </si>
  <si>
    <t>Worauf beziehen sich die Prozentwerte?</t>
  </si>
  <si>
    <t>Wo finde ich die Auswertungen?</t>
  </si>
  <si>
    <t>Die Auswertungen finden Sie in den blau hinterlegten Registerkarten.</t>
  </si>
  <si>
    <t>Wie wähle ich Gewerke und Landkreise aus?</t>
  </si>
  <si>
    <t>Wie ist die Auswahl der Gewerke und Landkreise zu interpretieren?</t>
  </si>
  <si>
    <t xml:space="preserve">Die Auswahl eines Gewerks zeigt den Durchschnitt aller Betriebe des Gewerks im gesamten Kammerbezirk an. Die Auswahl eines Landkreises zeigt den Durchschnitt aller Betriebe aller Gewerke im betreffenden Landkreis an. </t>
  </si>
  <si>
    <t>Was bedeuten die "häufigsten Begriffe" unter jeder Teilauswertung?</t>
  </si>
  <si>
    <t xml:space="preserve">In der untenstehenden Abbildung wird angezeigt, wie viel Prozent aller Betriebe im Durchschnitt in den sechs Oberkategorien aktiv sind. </t>
  </si>
  <si>
    <t>LK Osnabrück</t>
  </si>
  <si>
    <t>3.5 Betriebliches Gesundheitsmanagement</t>
  </si>
  <si>
    <t>Table</t>
  </si>
  <si>
    <t>Grillen</t>
  </si>
  <si>
    <t>Offenes Ohr</t>
  </si>
  <si>
    <t>Instagram</t>
  </si>
  <si>
    <t>Social Media</t>
  </si>
  <si>
    <t>Kentnisse</t>
  </si>
  <si>
    <t>Complicance</t>
  </si>
  <si>
    <t xml:space="preserve">Hier finden Sie eine komplette Liste aller Begriffe, nach denen die Webseiten durchsucht wurden. Hier können Sie sortieren und sehen, welche Worte welchen Kategorien und Unterkategorien zugeordnet wurden und wie häufig diese Worte insgesamt gefunden wurden. </t>
  </si>
  <si>
    <t>Begriff</t>
  </si>
  <si>
    <t>1.1</t>
  </si>
  <si>
    <t>1.2</t>
  </si>
  <si>
    <t>1.3</t>
  </si>
  <si>
    <t>1.4</t>
  </si>
  <si>
    <t>2.1</t>
  </si>
  <si>
    <t>2.2</t>
  </si>
  <si>
    <t>2.3</t>
  </si>
  <si>
    <t>3.1</t>
  </si>
  <si>
    <t>3.2</t>
  </si>
  <si>
    <t>3.3</t>
  </si>
  <si>
    <t>3.4</t>
  </si>
  <si>
    <t>3.5</t>
  </si>
  <si>
    <t>3.6</t>
  </si>
  <si>
    <t>3.7</t>
  </si>
  <si>
    <t>4.1</t>
  </si>
  <si>
    <t>4.2</t>
  </si>
  <si>
    <t>4.3</t>
  </si>
  <si>
    <t>4.4</t>
  </si>
  <si>
    <t>4.5</t>
  </si>
  <si>
    <t>5.1</t>
  </si>
  <si>
    <t>5.2</t>
  </si>
  <si>
    <t>5.3</t>
  </si>
  <si>
    <t>5.4</t>
  </si>
  <si>
    <t>5.5</t>
  </si>
  <si>
    <t>6.1</t>
  </si>
  <si>
    <t>6.2</t>
  </si>
  <si>
    <t>6.3</t>
  </si>
  <si>
    <t>Hier werden Werte für Haupt- und Unterkategorien entsprechend Ihrer Gewerke- und Landkreisauswahl angezeigt.</t>
  </si>
  <si>
    <t>Datengrundlage</t>
  </si>
  <si>
    <t>Hier finden Sie eine Einführung zur Bedienung</t>
  </si>
  <si>
    <t>Die Daten stammen aus einer Analyse aller zugänglichen Webseiten der Betriebe des Kammerbezirks (etwa 5500). Sie beruhen also auf den Informationen, die von den Betrieben mit einer Webseite veröffentlicht wurden.</t>
  </si>
  <si>
    <t xml:space="preserve">In der Registerkarte "Auswahl" gibt es drei Zellen, in denen Gewerke ausgewählt werden können sowie eine Zelle, in der ein Landkreis ausgewählt werden kann. Die Auswahl auf dieser Seite aktualisiert  automatisch alle Abbildungen des Excel-Tools und kann jederzeit geändert werden. Empfohlen wird, als erste Auswahl "Handwerk gesamt" auszuwählen, um die Durchschnittswerte für alle Betriebe zu erhalten. </t>
  </si>
  <si>
    <r>
      <t xml:space="preserve">Die Prozentwerte bedeuten, dass X% der Betriebe einen Begriff auf ihrer Webseite aufweisen, der einer der Unterkategorien zugewiesen wurden. </t>
    </r>
    <r>
      <rPr>
        <sz val="10"/>
        <color theme="1"/>
        <rFont val="Calibri"/>
        <family val="2"/>
        <scheme val="minor"/>
      </rPr>
      <t>Also z.B.: Bei Auswahl von Tischlern ergibt sich bei 1.1 Vergütung / Boni 23%. Es haben also 23% aller Tischler einen Begriff in der Unterkategorie Vergütung / Boni auf ihrer Webseite, wie z.B. "Vergütung".</t>
    </r>
  </si>
  <si>
    <t xml:space="preserve">Hier werden die Begriffe aufgeführt, die in den jeweiligen Unterkategorien am häufigsten auf den Webseiten aller Betriebe vorkommen. </t>
  </si>
  <si>
    <t>Anzahl Betriebe mit mind. 1 Suchtreffer</t>
  </si>
  <si>
    <t>Anteil Betriebe mit mind. 1 Suchtreffer</t>
  </si>
  <si>
    <t>Dargestellt wird der Anteil aktiver Handwerksbetriebe in verschiedenen Bereichen der Fachkräftegewinnung und -sicherung.</t>
  </si>
  <si>
    <t xml:space="preserve">Hier erhalten Sie einen Überblick über die Hauptkategorien. </t>
  </si>
  <si>
    <t>Einbau Baufertigteile</t>
  </si>
  <si>
    <t>Fleischzerleger</t>
  </si>
  <si>
    <t>Fliesenleger</t>
  </si>
  <si>
    <t>Fuger</t>
  </si>
  <si>
    <t>Holzschützer</t>
  </si>
  <si>
    <t>Installateur-, Heizungsbauer</t>
  </si>
  <si>
    <t>Karosserie-, Fahrzeugbauer</t>
  </si>
  <si>
    <t>Klavierbauer</t>
  </si>
  <si>
    <t>Landmaschinenmechatr.</t>
  </si>
  <si>
    <t>Maler, Lackierer</t>
  </si>
  <si>
    <t>Maurer, Betonbauer</t>
  </si>
  <si>
    <t>Ofenbauer</t>
  </si>
  <si>
    <t>Medientechnologe</t>
  </si>
  <si>
    <t>Sonnenschutztechniker</t>
  </si>
  <si>
    <t>Sattler</t>
  </si>
  <si>
    <t>Lichtreklamehersteller</t>
  </si>
  <si>
    <t>Steinmetz</t>
  </si>
  <si>
    <t>Isolierer</t>
  </si>
  <si>
    <t>Vulkanisationstechnik</t>
  </si>
  <si>
    <t>Gold-, Silberschmiede</t>
  </si>
  <si>
    <t>Kfz-Techniker</t>
  </si>
  <si>
    <t>Vergütung / Gehalt</t>
  </si>
  <si>
    <t>Work-Life-Balance</t>
  </si>
  <si>
    <t>Sport / Fitness</t>
  </si>
  <si>
    <t>Arbeitsumfeld /Arbeitsklima</t>
  </si>
  <si>
    <t>Inhaltsverzeichnis:</t>
  </si>
  <si>
    <t>1_1</t>
  </si>
  <si>
    <t>NA</t>
  </si>
  <si>
    <t>2_2</t>
  </si>
  <si>
    <t>2_3</t>
  </si>
  <si>
    <t>3_2</t>
  </si>
  <si>
    <t>3_3</t>
  </si>
  <si>
    <t>3_5</t>
  </si>
  <si>
    <t>4_1</t>
  </si>
  <si>
    <t>4_2</t>
  </si>
  <si>
    <t>4_3</t>
  </si>
  <si>
    <t>4_5</t>
  </si>
  <si>
    <t>5_1</t>
  </si>
  <si>
    <t>5_2</t>
  </si>
  <si>
    <t>5_5</t>
  </si>
  <si>
    <t>6_2</t>
  </si>
  <si>
    <t>6_3</t>
  </si>
  <si>
    <t>h_1</t>
  </si>
  <si>
    <t>h_2</t>
  </si>
  <si>
    <t>h_3</t>
  </si>
  <si>
    <t>h_4</t>
  </si>
  <si>
    <t>h_5</t>
  </si>
  <si>
    <t>h_6</t>
  </si>
  <si>
    <t>1_2</t>
  </si>
  <si>
    <t>1_3</t>
  </si>
  <si>
    <t>1_4</t>
  </si>
  <si>
    <t>2_1</t>
  </si>
  <si>
    <t>3_1</t>
  </si>
  <si>
    <t>3_4</t>
  </si>
  <si>
    <t>3_6</t>
  </si>
  <si>
    <t>3_7</t>
  </si>
  <si>
    <t>4_4</t>
  </si>
  <si>
    <t>5_3</t>
  </si>
  <si>
    <t>5_4</t>
  </si>
  <si>
    <t>6_1</t>
  </si>
  <si>
    <t>Einbau von genormten Baufertigteilen (z. B. Fenster, Türen, Zargen, Regale)</t>
  </si>
  <si>
    <t>Fleischzerleger, Ausbeiner</t>
  </si>
  <si>
    <t>Fliesen-, Platten- und Mosaikleger</t>
  </si>
  <si>
    <t>Fuger (im Hochbau)</t>
  </si>
  <si>
    <t>Gold- und Silberschmiede</t>
  </si>
  <si>
    <t>Holz- und Bautenschützer (Mauerschutz und Holzimprägnierung in Gebäuden)</t>
  </si>
  <si>
    <t>Installateur- und Heizungsbauer</t>
  </si>
  <si>
    <t>Karosserie- und Fahrzeugbauer</t>
  </si>
  <si>
    <t>Klavier- und Cembalobauer</t>
  </si>
  <si>
    <t>Kraftfahrzeugtechniker</t>
  </si>
  <si>
    <t>Land- und Baumaschinenmechatroniker</t>
  </si>
  <si>
    <t>Maler und Lackierer</t>
  </si>
  <si>
    <t>Maurer und Betonbauer</t>
  </si>
  <si>
    <t>Mechaniker für Reifen- und Vulkanisationstechnik</t>
  </si>
  <si>
    <t>NULL</t>
  </si>
  <si>
    <t>Ofen- und Luftheizungsbauer</t>
  </si>
  <si>
    <t>Print- und Medientechnologe</t>
  </si>
  <si>
    <t>Rollladen- und Sonnenschutztechniker</t>
  </si>
  <si>
    <t>Sattler- und Feintäschner</t>
  </si>
  <si>
    <t>Schilder- und Lichtreklamehersteller</t>
  </si>
  <si>
    <t>Speiseeishersteller (mit Vertrieb von Speiseeis mit üblichem Zubehör)</t>
  </si>
  <si>
    <t>Steinmetzen und Steinbildhauer</t>
  </si>
  <si>
    <t>Wärme-, Kälte- und Schallschutzisolierer</t>
  </si>
  <si>
    <t>Gewerk</t>
  </si>
  <si>
    <t>Wort 2</t>
  </si>
  <si>
    <t>Wort 3</t>
  </si>
  <si>
    <t>Wort 4</t>
  </si>
  <si>
    <t>Wort 5</t>
  </si>
  <si>
    <t>Wort 6</t>
  </si>
  <si>
    <t>Wort 7</t>
  </si>
  <si>
    <t>Wort 8</t>
  </si>
  <si>
    <t>Wort 9</t>
  </si>
  <si>
    <t>Wort 10</t>
  </si>
  <si>
    <t>Worthäufigkeiten Gesamt</t>
  </si>
  <si>
    <t>Hier finden Sie alle Suchbegriffe und deren Häufigkeiten.</t>
  </si>
  <si>
    <t>Hier finden Sie die zehn häufigsten Begriffe nach Gewerken.</t>
  </si>
  <si>
    <t>Welche Informationen finden sich in der Registerkarte "Worthäufigkeiten gesamt"?</t>
  </si>
  <si>
    <t>Hier finden Sie eine Liste aller Gewerke und (Unter-)Kategorien mit den jeweils zehn häufigsten Begriffe. Sie können hier nach Gewerken oder (Unter-)Kategorien sortieren, um so einen Eindruck über die häufigsten Begriffe in bestimmten Gewerken oder Kategorien erhalten.</t>
  </si>
  <si>
    <t>Welche Informationen finden sich in der Registerkarte "Häufigste Begriffe"?</t>
  </si>
  <si>
    <t>Wort 1 (häufigstes)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</si>
</sst>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sz val="8"/>
      <name val="Calibri"/>
      <family val="2"/>
      <scheme val="minor"/>
    </font>
    <font>
      <sz val="24"/>
      <color theme="1"/>
      <name val="Calibri"/>
      <family val="2"/>
      <scheme val="minor"/>
    </font>
    <font>
      <b/>
      <sz val="24"/>
      <color rgb="FF488FDB"/>
      <name val="Calibri"/>
      <family val="2"/>
      <scheme val="minor"/>
    </font>
    <font>
      <b/>
      <sz val="16"/>
      <color rgb="FF488FDB"/>
      <name val="Calibri"/>
      <family val="2"/>
      <scheme val="minor"/>
    </font>
    <font>
      <b/>
      <sz val="12"/>
      <color theme="1"/>
      <name val="Calibri"/>
      <family val="2"/>
      <scheme val="minor"/>
    </font>
    <font>
      <b/>
      <sz val="18"/>
      <color rgb="FF488FDB"/>
      <name val="Calibri"/>
      <family val="2"/>
      <scheme val="minor"/>
    </font>
    <font>
      <b/>
      <sz val="11"/>
      <color rgb="FF488FDB"/>
      <name val="Calibri"/>
      <family val="2"/>
      <scheme val="minor"/>
    </font>
    <font>
      <b/>
      <sz val="11"/>
      <name val="Calibri"/>
      <family val="2"/>
      <scheme val="minor"/>
    </font>
    <font>
      <b/>
      <sz val="11"/>
      <color theme="0"/>
      <name val="Calibri"/>
      <family val="2"/>
      <scheme val="minor"/>
    </font>
    <font>
      <b/>
      <sz val="10"/>
      <color theme="1"/>
      <name val="Calibri"/>
      <family val="2"/>
      <scheme val="minor"/>
    </font>
    <font>
      <sz val="10"/>
      <color theme="1"/>
      <name val="Calibri"/>
      <family val="2"/>
      <scheme val="minor"/>
    </font>
    <font>
      <b/>
      <sz val="24"/>
      <color theme="0"/>
      <name val="Calibri"/>
      <family val="2"/>
      <scheme val="minor"/>
    </font>
    <font>
      <b/>
      <sz val="12"/>
      <color theme="0"/>
      <name val="Calibri"/>
      <family val="2"/>
      <scheme val="minor"/>
    </font>
    <font>
      <b/>
      <sz val="18"/>
      <color theme="0"/>
      <name val="Calibri"/>
      <family val="2"/>
      <scheme val="minor"/>
    </font>
    <font>
      <b/>
      <sz val="28"/>
      <color theme="0"/>
      <name val="Calibri"/>
      <family val="2"/>
      <scheme val="minor"/>
    </font>
    <font>
      <sz val="11"/>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theme="0" tint="-0.14999847407452621"/>
      </patternFill>
    </fill>
    <fill>
      <patternFill patternType="solid">
        <fgColor theme="4" tint="-0.499984740745262"/>
        <bgColor indexed="64"/>
      </patternFill>
    </fill>
    <fill>
      <patternFill patternType="solid">
        <fgColor theme="4" tint="-0.249977111117893"/>
        <bgColor indexed="64"/>
      </patternFill>
    </fill>
    <fill>
      <patternFill patternType="solid">
        <fgColor theme="4" tint="0.39997558519241921"/>
        <bgColor indexed="64"/>
      </patternFill>
    </fill>
  </fills>
  <borders count="23">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theme="1"/>
      </bottom>
      <diagonal/>
    </border>
  </borders>
  <cellStyleXfs count="1">
    <xf numFmtId="0" fontId="0" fillId="0" borderId="0"/>
  </cellStyleXfs>
  <cellXfs count="166">
    <xf numFmtId="0" fontId="0" fillId="0" borderId="0" xfId="0"/>
    <xf numFmtId="0" fontId="1" fillId="0" borderId="0" xfId="0" applyFont="1"/>
    <xf numFmtId="0" fontId="5" fillId="0" borderId="0" xfId="0" applyFont="1" applyAlignment="1">
      <alignment vertical="center" wrapText="1"/>
    </xf>
    <xf numFmtId="0" fontId="4" fillId="0" borderId="0" xfId="0" applyFont="1" applyAlignment="1">
      <alignment vertical="center"/>
    </xf>
    <xf numFmtId="2" fontId="0" fillId="0" borderId="0" xfId="0" applyNumberFormat="1"/>
    <xf numFmtId="2" fontId="0" fillId="0" borderId="0" xfId="0" applyNumberFormat="1" applyAlignment="1">
      <alignment horizontal="center"/>
    </xf>
    <xf numFmtId="0" fontId="0" fillId="0" borderId="2" xfId="0" applyBorder="1"/>
    <xf numFmtId="0" fontId="0" fillId="0" borderId="1" xfId="0" applyBorder="1"/>
    <xf numFmtId="9" fontId="0" fillId="0" borderId="0" xfId="0" applyNumberFormat="1" applyAlignment="1">
      <alignment horizontal="center"/>
    </xf>
    <xf numFmtId="0" fontId="0" fillId="0" borderId="0" xfId="0" applyAlignment="1">
      <alignment horizontal="center"/>
    </xf>
    <xf numFmtId="0" fontId="1" fillId="2" borderId="13" xfId="0" applyFont="1" applyFill="1" applyBorder="1" applyAlignment="1">
      <alignment vertical="center" wrapText="1"/>
    </xf>
    <xf numFmtId="0" fontId="1" fillId="2" borderId="2" xfId="0" applyFont="1" applyFill="1" applyBorder="1" applyAlignment="1">
      <alignment vertical="center" wrapText="1"/>
    </xf>
    <xf numFmtId="0" fontId="1" fillId="2" borderId="5" xfId="0" applyFont="1" applyFill="1" applyBorder="1" applyAlignment="1">
      <alignment vertical="center" wrapText="1"/>
    </xf>
    <xf numFmtId="0" fontId="14" fillId="7" borderId="22" xfId="0" applyFont="1" applyFill="1" applyBorder="1" applyAlignment="1">
      <alignment horizontal="left" vertical="center"/>
    </xf>
    <xf numFmtId="49" fontId="14" fillId="7" borderId="22" xfId="0" applyNumberFormat="1" applyFont="1" applyFill="1" applyBorder="1" applyAlignment="1">
      <alignment horizontal="center" vertical="center" wrapText="1"/>
    </xf>
    <xf numFmtId="0" fontId="14" fillId="7" borderId="22" xfId="0" applyFont="1" applyFill="1" applyBorder="1" applyAlignment="1">
      <alignment horizontal="center" vertical="center" wrapText="1"/>
    </xf>
    <xf numFmtId="9" fontId="14" fillId="7" borderId="22" xfId="0" applyNumberFormat="1" applyFont="1" applyFill="1" applyBorder="1" applyAlignment="1">
      <alignment horizontal="center" vertical="center" wrapText="1"/>
    </xf>
    <xf numFmtId="0" fontId="10" fillId="7" borderId="0" xfId="0" applyFont="1" applyFill="1"/>
    <xf numFmtId="0" fontId="10" fillId="7" borderId="0" xfId="0" applyFont="1" applyFill="1" applyAlignment="1">
      <alignment wrapText="1"/>
    </xf>
    <xf numFmtId="0" fontId="15" fillId="7" borderId="9" xfId="0" applyFont="1" applyFill="1" applyBorder="1"/>
    <xf numFmtId="0" fontId="15" fillId="7" borderId="9" xfId="0" applyFont="1" applyFill="1" applyBorder="1" applyAlignment="1">
      <alignment horizontal="left"/>
    </xf>
    <xf numFmtId="9" fontId="14" fillId="7" borderId="22" xfId="0" applyNumberFormat="1" applyFont="1" applyFill="1" applyBorder="1" applyAlignment="1">
      <alignment horizontal="left" vertical="center" wrapText="1"/>
    </xf>
    <xf numFmtId="0" fontId="17" fillId="6" borderId="0" xfId="0" applyFont="1" applyFill="1"/>
    <xf numFmtId="49" fontId="17" fillId="6" borderId="0" xfId="0" applyNumberFormat="1" applyFont="1" applyFill="1" applyAlignment="1">
      <alignment horizontal="center"/>
    </xf>
    <xf numFmtId="0" fontId="17" fillId="6" borderId="0" xfId="0" applyFont="1" applyFill="1" applyAlignment="1">
      <alignment horizontal="center"/>
    </xf>
    <xf numFmtId="9" fontId="17" fillId="6" borderId="0" xfId="0" applyNumberFormat="1" applyFont="1" applyFill="1" applyAlignment="1">
      <alignment horizontal="center"/>
    </xf>
    <xf numFmtId="0" fontId="17" fillId="0" borderId="0" xfId="0" applyFont="1"/>
    <xf numFmtId="49" fontId="17" fillId="0" borderId="0" xfId="0" applyNumberFormat="1" applyFont="1" applyAlignment="1">
      <alignment horizontal="center"/>
    </xf>
    <xf numFmtId="0" fontId="17" fillId="0" borderId="0" xfId="0" applyFont="1" applyAlignment="1">
      <alignment horizontal="center"/>
    </xf>
    <xf numFmtId="9" fontId="17" fillId="0" borderId="0" xfId="0" applyNumberFormat="1" applyFont="1" applyAlignment="1">
      <alignment horizontal="center"/>
    </xf>
    <xf numFmtId="9" fontId="14" fillId="7" borderId="22" xfId="0" applyNumberFormat="1" applyFont="1" applyFill="1" applyBorder="1" applyAlignment="1">
      <alignment horizontal="center" vertical="center"/>
    </xf>
    <xf numFmtId="0" fontId="10" fillId="8" borderId="9" xfId="0" applyFont="1" applyFill="1" applyBorder="1" applyAlignment="1">
      <alignment horizontal="center" vertical="center" wrapText="1"/>
    </xf>
    <xf numFmtId="0" fontId="10" fillId="8" borderId="9" xfId="0" applyFont="1" applyFill="1" applyBorder="1" applyAlignment="1">
      <alignment horizontal="center" vertic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 xfId="0" applyBorder="1" applyAlignment="1">
      <alignment horizontal="center"/>
    </xf>
    <xf numFmtId="0" fontId="0" fillId="0" borderId="0" xfId="0"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16" fillId="7" borderId="11" xfId="0" applyFont="1" applyFill="1" applyBorder="1" applyAlignment="1">
      <alignment horizontal="center" vertical="center"/>
    </xf>
    <xf numFmtId="0" fontId="16" fillId="7" borderId="12" xfId="0" applyFont="1" applyFill="1" applyBorder="1" applyAlignment="1">
      <alignment horizontal="center" vertical="center"/>
    </xf>
    <xf numFmtId="0" fontId="16" fillId="7" borderId="13" xfId="0" applyFont="1" applyFill="1" applyBorder="1" applyAlignment="1">
      <alignment horizontal="center" vertical="center"/>
    </xf>
    <xf numFmtId="0" fontId="16" fillId="7" borderId="1" xfId="0" applyFont="1" applyFill="1" applyBorder="1" applyAlignment="1">
      <alignment horizontal="center" vertical="center"/>
    </xf>
    <xf numFmtId="0" fontId="16" fillId="7" borderId="0" xfId="0" applyFont="1" applyFill="1" applyAlignment="1">
      <alignment horizontal="center" vertical="center"/>
    </xf>
    <xf numFmtId="0" fontId="16" fillId="7" borderId="2" xfId="0" applyFont="1" applyFill="1" applyBorder="1" applyAlignment="1">
      <alignment horizontal="center" vertical="center"/>
    </xf>
    <xf numFmtId="0" fontId="16" fillId="7" borderId="3" xfId="0" applyFont="1" applyFill="1" applyBorder="1" applyAlignment="1">
      <alignment horizontal="center" vertical="center"/>
    </xf>
    <xf numFmtId="0" fontId="16" fillId="7" borderId="4" xfId="0" applyFont="1" applyFill="1" applyBorder="1" applyAlignment="1">
      <alignment horizontal="center" vertical="center"/>
    </xf>
    <xf numFmtId="0" fontId="16" fillId="7" borderId="5" xfId="0" applyFont="1" applyFill="1" applyBorder="1" applyAlignment="1">
      <alignment horizontal="center" vertical="center"/>
    </xf>
    <xf numFmtId="0" fontId="9" fillId="5" borderId="9" xfId="0" applyFont="1" applyFill="1" applyBorder="1" applyAlignment="1">
      <alignment horizontal="center" vertical="center" wrapText="1"/>
    </xf>
    <xf numFmtId="0" fontId="1" fillId="5" borderId="9" xfId="0" applyFont="1" applyFill="1" applyBorder="1" applyAlignment="1">
      <alignment horizontal="center"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 xfId="0" applyFont="1" applyBorder="1" applyAlignment="1">
      <alignment horizontal="left" vertical="center"/>
    </xf>
    <xf numFmtId="0" fontId="6" fillId="0" borderId="0" xfId="0" applyFont="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1" fillId="3" borderId="9" xfId="0" applyFont="1" applyFill="1" applyBorder="1" applyAlignment="1">
      <alignment horizontal="center" vertical="center"/>
    </xf>
    <xf numFmtId="0" fontId="1" fillId="4" borderId="9" xfId="0" applyFont="1" applyFill="1" applyBorder="1" applyAlignment="1">
      <alignment horizontal="center" vertical="center"/>
    </xf>
    <xf numFmtId="0" fontId="10" fillId="8" borderId="9" xfId="0" applyFont="1" applyFill="1" applyBorder="1" applyAlignment="1">
      <alignment horizontal="left"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9" fillId="3" borderId="9" xfId="0" applyFont="1" applyFill="1" applyBorder="1" applyAlignment="1">
      <alignment horizontal="center" vertical="center"/>
    </xf>
    <xf numFmtId="0" fontId="9" fillId="4" borderId="9" xfId="0" applyFont="1" applyFill="1" applyBorder="1" applyAlignment="1">
      <alignment horizontal="center" vertical="center"/>
    </xf>
    <xf numFmtId="0" fontId="11" fillId="0" borderId="9"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13" fillId="7" borderId="11" xfId="0" applyFont="1" applyFill="1" applyBorder="1" applyAlignment="1">
      <alignment horizontal="center" vertical="center"/>
    </xf>
    <xf numFmtId="0" fontId="13" fillId="7" borderId="12" xfId="0" applyFont="1" applyFill="1" applyBorder="1" applyAlignment="1">
      <alignment horizontal="center" vertical="center"/>
    </xf>
    <xf numFmtId="0" fontId="13" fillId="7" borderId="13" xfId="0" applyFont="1" applyFill="1" applyBorder="1" applyAlignment="1">
      <alignment horizontal="center" vertical="center"/>
    </xf>
    <xf numFmtId="0" fontId="13" fillId="7" borderId="1" xfId="0" applyFont="1" applyFill="1" applyBorder="1" applyAlignment="1">
      <alignment horizontal="center" vertical="center"/>
    </xf>
    <xf numFmtId="0" fontId="13" fillId="7" borderId="0" xfId="0" applyFont="1" applyFill="1" applyAlignment="1">
      <alignment horizontal="center" vertical="center"/>
    </xf>
    <xf numFmtId="0" fontId="13" fillId="7" borderId="2" xfId="0" applyFont="1" applyFill="1" applyBorder="1" applyAlignment="1">
      <alignment horizontal="center" vertical="center"/>
    </xf>
    <xf numFmtId="0" fontId="13" fillId="7" borderId="18" xfId="0" applyFont="1" applyFill="1" applyBorder="1" applyAlignment="1">
      <alignment horizontal="center" vertical="center"/>
    </xf>
    <xf numFmtId="0" fontId="13" fillId="7" borderId="10" xfId="0" applyFont="1" applyFill="1" applyBorder="1" applyAlignment="1">
      <alignment horizontal="center" vertical="center"/>
    </xf>
    <xf numFmtId="0" fontId="13" fillId="7" borderId="19" xfId="0" applyFont="1" applyFill="1" applyBorder="1" applyAlignment="1">
      <alignment horizontal="center" vertical="center"/>
    </xf>
    <xf numFmtId="0" fontId="8" fillId="0" borderId="9" xfId="0" applyFont="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9"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4" fillId="0" borderId="1" xfId="0" applyFont="1" applyBorder="1" applyAlignment="1">
      <alignment horizontal="center"/>
    </xf>
    <xf numFmtId="0" fontId="4" fillId="0" borderId="0" xfId="0" applyFont="1" applyAlignment="1">
      <alignment horizontal="center"/>
    </xf>
    <xf numFmtId="0" fontId="4" fillId="0" borderId="2" xfId="0" applyFont="1" applyBorder="1" applyAlignment="1">
      <alignment horizontal="center"/>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0" fontId="5" fillId="0" borderId="2" xfId="0" applyFont="1" applyBorder="1" applyAlignment="1">
      <alignment horizontal="center" vertical="center" wrapText="1"/>
    </xf>
    <xf numFmtId="0" fontId="3" fillId="9" borderId="6" xfId="0" applyFont="1" applyFill="1" applyBorder="1" applyAlignment="1">
      <alignment horizontal="center"/>
    </xf>
    <xf numFmtId="0" fontId="3" fillId="9" borderId="7" xfId="0" applyFont="1" applyFill="1" applyBorder="1" applyAlignment="1">
      <alignment horizontal="center"/>
    </xf>
    <xf numFmtId="0" fontId="3" fillId="9" borderId="8" xfId="0" applyFont="1" applyFill="1" applyBorder="1" applyAlignment="1">
      <alignment horizontal="center"/>
    </xf>
    <xf numFmtId="0" fontId="3" fillId="9" borderId="9" xfId="0" applyFont="1" applyFill="1" applyBorder="1" applyAlignment="1">
      <alignment horizontal="center"/>
    </xf>
    <xf numFmtId="0" fontId="3" fillId="9" borderId="9" xfId="0" applyFont="1" applyFill="1" applyBorder="1" applyAlignment="1">
      <alignment horizontal="center" vertical="center"/>
    </xf>
    <xf numFmtId="0" fontId="3" fillId="0" borderId="20" xfId="0" applyFont="1" applyBorder="1" applyAlignment="1">
      <alignment horizontal="center"/>
    </xf>
    <xf numFmtId="0" fontId="0" fillId="0" borderId="20" xfId="0" applyBorder="1" applyAlignment="1">
      <alignment horizontal="center"/>
    </xf>
    <xf numFmtId="0" fontId="5" fillId="0" borderId="1" xfId="0" applyFont="1" applyBorder="1" applyAlignment="1">
      <alignment horizontal="center" vertical="top" wrapText="1"/>
    </xf>
    <xf numFmtId="0" fontId="5" fillId="0" borderId="0" xfId="0" applyFont="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5" fillId="0" borderId="5" xfId="0" applyFont="1" applyBorder="1" applyAlignment="1">
      <alignment horizontal="center" vertical="top" wrapText="1"/>
    </xf>
    <xf numFmtId="0" fontId="5" fillId="0" borderId="11" xfId="0" applyFont="1" applyBorder="1" applyAlignment="1">
      <alignment horizontal="center" vertical="top" wrapText="1"/>
    </xf>
    <xf numFmtId="0" fontId="5" fillId="0" borderId="12" xfId="0" applyFont="1" applyBorder="1" applyAlignment="1">
      <alignment horizontal="center" vertical="top" wrapText="1"/>
    </xf>
    <xf numFmtId="0" fontId="5" fillId="0" borderId="13" xfId="0" applyFont="1" applyBorder="1" applyAlignment="1">
      <alignment horizontal="center" vertical="top" wrapText="1"/>
    </xf>
    <xf numFmtId="0" fontId="13" fillId="7" borderId="3" xfId="0" applyFont="1" applyFill="1" applyBorder="1" applyAlignment="1">
      <alignment horizontal="center" vertical="center"/>
    </xf>
    <xf numFmtId="0" fontId="13" fillId="7" borderId="4" xfId="0" applyFont="1" applyFill="1" applyBorder="1" applyAlignment="1">
      <alignment horizontal="center" vertical="center"/>
    </xf>
    <xf numFmtId="0" fontId="13" fillId="7" borderId="5" xfId="0" applyFont="1" applyFill="1" applyBorder="1" applyAlignment="1">
      <alignment horizontal="center" vertic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5" fillId="7" borderId="9" xfId="0" applyFont="1" applyFill="1" applyBorder="1" applyAlignment="1">
      <alignment horizontal="left"/>
    </xf>
    <xf numFmtId="0" fontId="1" fillId="2" borderId="3" xfId="0" applyFont="1" applyFill="1" applyBorder="1" applyAlignment="1">
      <alignment horizontal="left"/>
    </xf>
    <xf numFmtId="0" fontId="1" fillId="2" borderId="4" xfId="0" applyFont="1" applyFill="1" applyBorder="1" applyAlignment="1">
      <alignment horizontal="left"/>
    </xf>
    <xf numFmtId="0" fontId="1" fillId="2" borderId="5" xfId="0" applyFont="1" applyFill="1" applyBorder="1" applyAlignment="1">
      <alignment horizontal="left"/>
    </xf>
    <xf numFmtId="0" fontId="1" fillId="2" borderId="6" xfId="0" applyFont="1" applyFill="1" applyBorder="1" applyAlignment="1">
      <alignment horizontal="left"/>
    </xf>
    <xf numFmtId="0" fontId="1" fillId="2" borderId="7" xfId="0" applyFont="1" applyFill="1" applyBorder="1" applyAlignment="1">
      <alignment horizontal="left"/>
    </xf>
    <xf numFmtId="0" fontId="1" fillId="2" borderId="8" xfId="0" applyFont="1" applyFill="1" applyBorder="1" applyAlignment="1">
      <alignment horizontal="left"/>
    </xf>
    <xf numFmtId="0" fontId="1" fillId="2" borderId="21"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5" fillId="7" borderId="9" xfId="0" applyFont="1" applyFill="1" applyBorder="1" applyAlignment="1">
      <alignment horizontal="center"/>
    </xf>
    <xf numFmtId="0" fontId="15" fillId="7" borderId="6" xfId="0" applyFont="1" applyFill="1" applyBorder="1" applyAlignment="1">
      <alignment horizontal="center"/>
    </xf>
    <xf numFmtId="0" fontId="15" fillId="7" borderId="8" xfId="0" applyFont="1" applyFill="1" applyBorder="1" applyAlignment="1">
      <alignment horizontal="center"/>
    </xf>
    <xf numFmtId="0" fontId="1" fillId="2" borderId="6" xfId="0" applyFont="1" applyFill="1" applyBorder="1"/>
    <xf numFmtId="0" fontId="1" fillId="2" borderId="7" xfId="0" applyFont="1" applyFill="1" applyBorder="1"/>
    <xf numFmtId="0" fontId="1" fillId="2" borderId="8" xfId="0" applyFont="1" applyFill="1" applyBorder="1"/>
  </cellXfs>
  <cellStyles count="1">
    <cellStyle name="Standard" xfId="0" builtinId="0"/>
  </cellStyles>
  <dxfs count="12">
    <dxf>
      <font>
        <b/>
        <i val="0"/>
        <strike val="0"/>
        <condense val="0"/>
        <extend val="0"/>
        <outline val="0"/>
        <shadow val="0"/>
        <u val="none"/>
        <vertAlign val="baseline"/>
        <sz val="11"/>
        <color theme="0"/>
        <name val="Calibri"/>
        <family val="2"/>
        <scheme val="minor"/>
      </font>
      <fill>
        <patternFill patternType="solid">
          <fgColor indexed="64"/>
          <bgColor theme="4" tint="-0.499984740745262"/>
        </patternFill>
      </fill>
    </dxf>
    <dxf>
      <alignment horizontal="center" vertical="bottom" textRotation="0" wrapText="0" indent="0" justifyLastLine="0" shrinkToFit="0" readingOrder="0"/>
    </dxf>
    <dxf>
      <border outline="0">
        <bottom style="thin">
          <color theme="1"/>
        </bottom>
      </border>
    </dxf>
    <dxf>
      <font>
        <b/>
        <i val="0"/>
        <strike val="0"/>
        <condense val="0"/>
        <extend val="0"/>
        <outline val="0"/>
        <shadow val="0"/>
        <u val="none"/>
        <vertAlign val="baseline"/>
        <sz val="12"/>
        <color theme="0"/>
        <name val="Calibri"/>
        <family val="2"/>
        <scheme val="minor"/>
      </font>
      <numFmt numFmtId="13" formatCode="0%"/>
      <fill>
        <patternFill patternType="solid">
          <fgColor indexed="64"/>
          <bgColor theme="4" tint="-0.499984740745262"/>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3" formatCode="0%"/>
      <fill>
        <patternFill patternType="solid">
          <fgColor theme="0" tint="-0.14999847407452621"/>
          <bgColor theme="0" tint="-0.1499984740745262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theme="0" tint="-0.14999847407452621"/>
          <bgColor theme="0" tint="-0.1499984740745262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0" formatCode="@"/>
      <fill>
        <patternFill patternType="solid">
          <fgColor theme="0" tint="-0.14999847407452621"/>
          <bgColor theme="0" tint="-0.1499984740745262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theme="0" tint="-0.14999847407452621"/>
          <bgColor theme="0" tint="-0.14999847407452621"/>
        </patternFill>
      </fill>
    </dxf>
    <dxf>
      <border outline="0">
        <top style="thin">
          <color theme="1"/>
        </top>
      </border>
    </dxf>
    <dxf>
      <font>
        <strike val="0"/>
        <outline val="0"/>
        <shadow val="0"/>
        <u val="none"/>
        <vertAlign val="baseline"/>
        <sz val="11"/>
        <color auto="1"/>
        <name val="Calibri"/>
        <family val="2"/>
        <scheme val="minor"/>
      </font>
    </dxf>
    <dxf>
      <border outline="0">
        <bottom style="thin">
          <color theme="1"/>
        </bottom>
      </border>
    </dxf>
    <dxf>
      <font>
        <strike val="0"/>
        <outline val="0"/>
        <shadow val="0"/>
        <u val="none"/>
        <vertAlign val="baseline"/>
        <sz val="12"/>
        <color theme="0"/>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(Datengrundlage!$AL$3,Datengrundlage!$AQ$3,Datengrundlage!$AU$3,Datengrundlage!$BC$3,Datengrundlage!$BI$3,Datengrundlage!$BO$3)</c:f>
              <c:strCache>
                <c:ptCount val="6"/>
                <c:pt idx="0">
                  <c:v>1. Monetäre Anreize und Zusatzleistungen</c:v>
                </c:pt>
                <c:pt idx="1">
                  <c:v>2. Mitarbeiterentwicklung</c:v>
                </c:pt>
                <c:pt idx="2">
                  <c:v>3. Arbeitsgestaltung und Arbeitsorganisation</c:v>
                </c:pt>
                <c:pt idx="3">
                  <c:v>4. Mitarbeiterführung und Unternehmenskultur</c:v>
                </c:pt>
                <c:pt idx="4">
                  <c:v>5. Image und Markenbildung</c:v>
                </c:pt>
                <c:pt idx="5">
                  <c:v>6. Bewerbungs- und Einstellungsverfahren</c:v>
                </c:pt>
              </c:strCache>
            </c:strRef>
          </c:cat>
          <c:val>
            <c:numRef>
              <c:f>(Datengrundlage!$AL$9,Datengrundlage!$AQ$9,Datengrundlage!$AU$9,Datengrundlage!$BC$9,Datengrundlage!$BI$9,Datengrundlage!$BO$9)</c:f>
              <c:numCache>
                <c:formatCode>0%</c:formatCode>
                <c:ptCount val="6"/>
                <c:pt idx="0">
                  <c:v>0.43388429752066099</c:v>
                </c:pt>
                <c:pt idx="1">
                  <c:v>0.57312252964426902</c:v>
                </c:pt>
                <c:pt idx="2">
                  <c:v>0.55335968379446598</c:v>
                </c:pt>
                <c:pt idx="3">
                  <c:v>0.58749550844412501</c:v>
                </c:pt>
                <c:pt idx="4">
                  <c:v>0.75835429392741605</c:v>
                </c:pt>
                <c:pt idx="5">
                  <c:v>0.44969457420050302</c:v>
                </c:pt>
              </c:numCache>
            </c:numRef>
          </c:val>
          <c:extLst>
            <c:ext xmlns:c16="http://schemas.microsoft.com/office/drawing/2014/chart" uri="{C3380CC4-5D6E-409C-BE32-E72D297353CC}">
              <c16:uniqueId val="{00000000-6095-47EF-9184-7708A421F8F8}"/>
            </c:ext>
          </c:extLst>
        </c:ser>
        <c:dLbls>
          <c:showLegendKey val="0"/>
          <c:showVal val="0"/>
          <c:showCatName val="0"/>
          <c:showSerName val="0"/>
          <c:showPercent val="0"/>
          <c:showBubbleSize val="0"/>
        </c:dLbls>
        <c:gapWidth val="182"/>
        <c:axId val="1923934784"/>
        <c:axId val="1923933952"/>
      </c:barChart>
      <c:catAx>
        <c:axId val="192393478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de-DE"/>
          </a:p>
        </c:txPr>
        <c:crossAx val="1923933952"/>
        <c:crosses val="autoZero"/>
        <c:auto val="1"/>
        <c:lblAlgn val="ctr"/>
        <c:lblOffset val="100"/>
        <c:noMultiLvlLbl val="0"/>
      </c:catAx>
      <c:valAx>
        <c:axId val="1923933952"/>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92393478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de-DE"/>
    </a:p>
  </c:txPr>
  <c:printSettings>
    <c:headerFooter>
      <c:oddHeader>&amp;L&amp;I&amp;R&amp;I</c:oddHeader>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clustered"/>
        <c:varyColors val="0"/>
        <c:ser>
          <c:idx val="0"/>
          <c:order val="0"/>
          <c:tx>
            <c:strRef>
              <c:f>Datengrundlage!$AK$4</c:f>
              <c:strCache>
                <c:ptCount val="1"/>
                <c:pt idx="0">
                  <c:v>Handwerk gesamt</c:v>
                </c:pt>
              </c:strCache>
            </c:strRef>
          </c:tx>
          <c:spPr>
            <a:solidFill>
              <a:schemeClr val="accent1">
                <a:shade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Datengrundlage!$AL$3:$AP$3</c:f>
              <c:strCache>
                <c:ptCount val="5"/>
                <c:pt idx="0">
                  <c:v>1. Monetäre Anreize und Zusatzleistungen</c:v>
                </c:pt>
                <c:pt idx="1">
                  <c:v>1.1 Vergütung / Boni</c:v>
                </c:pt>
                <c:pt idx="2">
                  <c:v>1.2 Gutscheine / Mobilität</c:v>
                </c:pt>
                <c:pt idx="3">
                  <c:v>1.3 Versicherungen / Altersvorsorge</c:v>
                </c:pt>
                <c:pt idx="4">
                  <c:v>1.4 persönliche Ausstattung</c:v>
                </c:pt>
              </c:strCache>
            </c:strRef>
          </c:cat>
          <c:val>
            <c:numRef>
              <c:f>Datengrundlage!$AL$4:$AP$4</c:f>
              <c:numCache>
                <c:formatCode>0%</c:formatCode>
                <c:ptCount val="5"/>
                <c:pt idx="0">
                  <c:v>0.43388429752066099</c:v>
                </c:pt>
                <c:pt idx="1">
                  <c:v>0.32321236076176801</c:v>
                </c:pt>
                <c:pt idx="2">
                  <c:v>0.15954006467840501</c:v>
                </c:pt>
                <c:pt idx="3">
                  <c:v>0.20104204096299</c:v>
                </c:pt>
                <c:pt idx="4">
                  <c:v>8.7675170679123296E-2</c:v>
                </c:pt>
              </c:numCache>
            </c:numRef>
          </c:val>
          <c:extLst>
            <c:ext xmlns:c16="http://schemas.microsoft.com/office/drawing/2014/chart" uri="{C3380CC4-5D6E-409C-BE32-E72D297353CC}">
              <c16:uniqueId val="{00000000-3DC3-4108-B309-D74F871977F3}"/>
            </c:ext>
          </c:extLst>
        </c:ser>
        <c:ser>
          <c:idx val="1"/>
          <c:order val="1"/>
          <c:tx>
            <c:strRef>
              <c:f>Datengrundlage!$AK$5</c:f>
              <c:strCache>
                <c:ptCount val="1"/>
                <c:pt idx="0">
                  <c:v>Tischler</c:v>
                </c:pt>
              </c:strCache>
            </c:strRef>
          </c:tx>
          <c:spPr>
            <a:solidFill>
              <a:schemeClr val="accent1">
                <a:shade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Datengrundlage!$AL$3:$AP$3</c:f>
              <c:strCache>
                <c:ptCount val="5"/>
                <c:pt idx="0">
                  <c:v>1. Monetäre Anreize und Zusatzleistungen</c:v>
                </c:pt>
                <c:pt idx="1">
                  <c:v>1.1 Vergütung / Boni</c:v>
                </c:pt>
                <c:pt idx="2">
                  <c:v>1.2 Gutscheine / Mobilität</c:v>
                </c:pt>
                <c:pt idx="3">
                  <c:v>1.3 Versicherungen / Altersvorsorge</c:v>
                </c:pt>
                <c:pt idx="4">
                  <c:v>1.4 persönliche Ausstattung</c:v>
                </c:pt>
              </c:strCache>
            </c:strRef>
          </c:cat>
          <c:val>
            <c:numRef>
              <c:f>Datengrundlage!$AL$5:$AP$5</c:f>
              <c:numCache>
                <c:formatCode>0%</c:formatCode>
                <c:ptCount val="5"/>
                <c:pt idx="0">
                  <c:v>0.31161473087818697</c:v>
                </c:pt>
                <c:pt idx="1">
                  <c:v>0.22662889518413601</c:v>
                </c:pt>
                <c:pt idx="2">
                  <c:v>4.8158640226628899E-2</c:v>
                </c:pt>
                <c:pt idx="3">
                  <c:v>0.13031161473087799</c:v>
                </c:pt>
                <c:pt idx="4">
                  <c:v>5.3824362606232301E-2</c:v>
                </c:pt>
              </c:numCache>
            </c:numRef>
          </c:val>
          <c:extLst>
            <c:ext xmlns:c16="http://schemas.microsoft.com/office/drawing/2014/chart" uri="{C3380CC4-5D6E-409C-BE32-E72D297353CC}">
              <c16:uniqueId val="{00000001-3DC3-4108-B309-D74F871977F3}"/>
            </c:ext>
          </c:extLst>
        </c:ser>
        <c:ser>
          <c:idx val="2"/>
          <c:order val="2"/>
          <c:tx>
            <c:strRef>
              <c:f>Datengrundlage!$AK$6</c:f>
              <c:strCache>
                <c:ptCount val="1"/>
                <c:pt idx="0">
                  <c:v>Dachdecker</c:v>
                </c:pt>
              </c:strCache>
            </c:strRef>
          </c:tx>
          <c:spPr>
            <a:solidFill>
              <a:schemeClr val="accent1">
                <a:shade val="9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Datengrundlage!$AL$3:$AP$3</c:f>
              <c:strCache>
                <c:ptCount val="5"/>
                <c:pt idx="0">
                  <c:v>1. Monetäre Anreize und Zusatzleistungen</c:v>
                </c:pt>
                <c:pt idx="1">
                  <c:v>1.1 Vergütung / Boni</c:v>
                </c:pt>
                <c:pt idx="2">
                  <c:v>1.2 Gutscheine / Mobilität</c:v>
                </c:pt>
                <c:pt idx="3">
                  <c:v>1.3 Versicherungen / Altersvorsorge</c:v>
                </c:pt>
                <c:pt idx="4">
                  <c:v>1.4 persönliche Ausstattung</c:v>
                </c:pt>
              </c:strCache>
            </c:strRef>
          </c:cat>
          <c:val>
            <c:numRef>
              <c:f>Datengrundlage!$AL$6:$AP$6</c:f>
              <c:numCache>
                <c:formatCode>0%</c:formatCode>
                <c:ptCount val="5"/>
                <c:pt idx="0">
                  <c:v>0.32142857142857101</c:v>
                </c:pt>
                <c:pt idx="1">
                  <c:v>0.19047619047618999</c:v>
                </c:pt>
                <c:pt idx="2">
                  <c:v>0.14285714285714299</c:v>
                </c:pt>
                <c:pt idx="3">
                  <c:v>0.16666666666666699</c:v>
                </c:pt>
                <c:pt idx="4">
                  <c:v>5.95238095238095E-2</c:v>
                </c:pt>
              </c:numCache>
            </c:numRef>
          </c:val>
          <c:extLst>
            <c:ext xmlns:c16="http://schemas.microsoft.com/office/drawing/2014/chart" uri="{C3380CC4-5D6E-409C-BE32-E72D297353CC}">
              <c16:uniqueId val="{00000002-3DC3-4108-B309-D74F871977F3}"/>
            </c:ext>
          </c:extLst>
        </c:ser>
        <c:ser>
          <c:idx val="5"/>
          <c:order val="3"/>
          <c:tx>
            <c:strRef>
              <c:f>Datengrundlage!$AK$7</c:f>
              <c:strCache>
                <c:ptCount val="1"/>
                <c:pt idx="0">
                  <c:v>Emsland</c:v>
                </c:pt>
              </c:strCache>
            </c:strRef>
          </c:tx>
          <c:spPr>
            <a:solidFill>
              <a:schemeClr val="accent1">
                <a:tint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Datengrundlage!$AL$3:$AP$3</c:f>
              <c:strCache>
                <c:ptCount val="5"/>
                <c:pt idx="0">
                  <c:v>1. Monetäre Anreize und Zusatzleistungen</c:v>
                </c:pt>
                <c:pt idx="1">
                  <c:v>1.1 Vergütung / Boni</c:v>
                </c:pt>
                <c:pt idx="2">
                  <c:v>1.2 Gutscheine / Mobilität</c:v>
                </c:pt>
                <c:pt idx="3">
                  <c:v>1.3 Versicherungen / Altersvorsorge</c:v>
                </c:pt>
                <c:pt idx="4">
                  <c:v>1.4 persönliche Ausstattung</c:v>
                </c:pt>
              </c:strCache>
            </c:strRef>
          </c:cat>
          <c:val>
            <c:numRef>
              <c:f>Datengrundlage!$AL$7:$AP$7</c:f>
              <c:numCache>
                <c:formatCode>0%</c:formatCode>
                <c:ptCount val="5"/>
                <c:pt idx="0">
                  <c:v>0.40488505747126402</c:v>
                </c:pt>
                <c:pt idx="1">
                  <c:v>0.29482758620689697</c:v>
                </c:pt>
                <c:pt idx="2">
                  <c:v>0.142241379310345</c:v>
                </c:pt>
                <c:pt idx="3">
                  <c:v>0.181609195402299</c:v>
                </c:pt>
                <c:pt idx="4">
                  <c:v>7.4137931034482796E-2</c:v>
                </c:pt>
              </c:numCache>
            </c:numRef>
          </c:val>
          <c:extLst>
            <c:ext xmlns:c16="http://schemas.microsoft.com/office/drawing/2014/chart" uri="{C3380CC4-5D6E-409C-BE32-E72D297353CC}">
              <c16:uniqueId val="{00000005-3DC3-4108-B309-D74F871977F3}"/>
            </c:ext>
          </c:extLst>
        </c:ser>
        <c:dLbls>
          <c:showLegendKey val="0"/>
          <c:showVal val="0"/>
          <c:showCatName val="0"/>
          <c:showSerName val="0"/>
          <c:showPercent val="0"/>
          <c:showBubbleSize val="0"/>
        </c:dLbls>
        <c:gapWidth val="180"/>
        <c:overlap val="-20"/>
        <c:axId val="1482775152"/>
        <c:axId val="1482775568"/>
      </c:barChart>
      <c:catAx>
        <c:axId val="1482775152"/>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de-DE"/>
          </a:p>
        </c:txPr>
        <c:crossAx val="1482775568"/>
        <c:crosses val="autoZero"/>
        <c:auto val="1"/>
        <c:lblAlgn val="ctr"/>
        <c:lblOffset val="100"/>
        <c:noMultiLvlLbl val="0"/>
      </c:catAx>
      <c:valAx>
        <c:axId val="1482775568"/>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482775152"/>
        <c:crosses val="autoZero"/>
        <c:crossBetween val="between"/>
        <c:minorUnit val="0.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clustered"/>
        <c:varyColors val="0"/>
        <c:ser>
          <c:idx val="0"/>
          <c:order val="0"/>
          <c:tx>
            <c:strRef>
              <c:f>Datengrundlage!$AK$4</c:f>
              <c:strCache>
                <c:ptCount val="1"/>
                <c:pt idx="0">
                  <c:v>Handwerk gesamt</c:v>
                </c:pt>
              </c:strCache>
            </c:strRef>
          </c:tx>
          <c:spPr>
            <a:solidFill>
              <a:schemeClr val="accent1">
                <a:shade val="5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Datengrundlage!$AQ$3:$AT$3</c:f>
              <c:strCache>
                <c:ptCount val="4"/>
                <c:pt idx="0">
                  <c:v>2. Mitarbeiterentwicklung</c:v>
                </c:pt>
                <c:pt idx="1">
                  <c:v>2.1 Aus- und Weiterbildung</c:v>
                </c:pt>
                <c:pt idx="2">
                  <c:v>2.2 persönliche Qualifizierung / Fortbildung</c:v>
                </c:pt>
                <c:pt idx="3">
                  <c:v>2.3 Perspektiven / Aufstiegschancen</c:v>
                </c:pt>
              </c:strCache>
            </c:strRef>
          </c:cat>
          <c:val>
            <c:numRef>
              <c:f>Datengrundlage!$AQ$4:$AT$4</c:f>
              <c:numCache>
                <c:formatCode>0%</c:formatCode>
                <c:ptCount val="4"/>
                <c:pt idx="0">
                  <c:v>0.57312252964426902</c:v>
                </c:pt>
                <c:pt idx="1">
                  <c:v>0.413223140495868</c:v>
                </c:pt>
                <c:pt idx="2">
                  <c:v>0.18397412863816001</c:v>
                </c:pt>
                <c:pt idx="3">
                  <c:v>0.46245059288537499</c:v>
                </c:pt>
              </c:numCache>
            </c:numRef>
          </c:val>
          <c:extLst>
            <c:ext xmlns:c16="http://schemas.microsoft.com/office/drawing/2014/chart" uri="{C3380CC4-5D6E-409C-BE32-E72D297353CC}">
              <c16:uniqueId val="{00000000-79B6-45A7-B9A5-4E0F9FDEDD65}"/>
            </c:ext>
          </c:extLst>
        </c:ser>
        <c:ser>
          <c:idx val="1"/>
          <c:order val="1"/>
          <c:tx>
            <c:strRef>
              <c:f>Datengrundlage!$AK$5</c:f>
              <c:strCache>
                <c:ptCount val="1"/>
                <c:pt idx="0">
                  <c:v>Tischler</c:v>
                </c:pt>
              </c:strCache>
            </c:strRef>
          </c:tx>
          <c:spPr>
            <a:solidFill>
              <a:schemeClr val="accent1">
                <a:shade val="8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Datengrundlage!$AQ$3:$AT$3</c:f>
              <c:strCache>
                <c:ptCount val="4"/>
                <c:pt idx="0">
                  <c:v>2. Mitarbeiterentwicklung</c:v>
                </c:pt>
                <c:pt idx="1">
                  <c:v>2.1 Aus- und Weiterbildung</c:v>
                </c:pt>
                <c:pt idx="2">
                  <c:v>2.2 persönliche Qualifizierung / Fortbildung</c:v>
                </c:pt>
                <c:pt idx="3">
                  <c:v>2.3 Perspektiven / Aufstiegschancen</c:v>
                </c:pt>
              </c:strCache>
            </c:strRef>
          </c:cat>
          <c:val>
            <c:numRef>
              <c:f>Datengrundlage!$AQ$5:$AT$5</c:f>
              <c:numCache>
                <c:formatCode>0%</c:formatCode>
                <c:ptCount val="4"/>
                <c:pt idx="0">
                  <c:v>0.48441926345609099</c:v>
                </c:pt>
                <c:pt idx="1">
                  <c:v>0.34560906515580703</c:v>
                </c:pt>
                <c:pt idx="2">
                  <c:v>0.13314447592067999</c:v>
                </c:pt>
                <c:pt idx="3">
                  <c:v>0.359773371104816</c:v>
                </c:pt>
              </c:numCache>
            </c:numRef>
          </c:val>
          <c:extLst>
            <c:ext xmlns:c16="http://schemas.microsoft.com/office/drawing/2014/chart" uri="{C3380CC4-5D6E-409C-BE32-E72D297353CC}">
              <c16:uniqueId val="{00000004-79B6-45A7-B9A5-4E0F9FDEDD65}"/>
            </c:ext>
          </c:extLst>
        </c:ser>
        <c:ser>
          <c:idx val="2"/>
          <c:order val="2"/>
          <c:tx>
            <c:strRef>
              <c:f>Datengrundlage!$AK$6</c:f>
              <c:strCache>
                <c:ptCount val="1"/>
                <c:pt idx="0">
                  <c:v>Dachdecker</c:v>
                </c:pt>
              </c:strCache>
            </c:strRef>
          </c:tx>
          <c:spPr>
            <a:solidFill>
              <a:schemeClr val="accent1">
                <a:tint val="8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Datengrundlage!$AQ$3:$AT$3</c:f>
              <c:strCache>
                <c:ptCount val="4"/>
                <c:pt idx="0">
                  <c:v>2. Mitarbeiterentwicklung</c:v>
                </c:pt>
                <c:pt idx="1">
                  <c:v>2.1 Aus- und Weiterbildung</c:v>
                </c:pt>
                <c:pt idx="2">
                  <c:v>2.2 persönliche Qualifizierung / Fortbildung</c:v>
                </c:pt>
                <c:pt idx="3">
                  <c:v>2.3 Perspektiven / Aufstiegschancen</c:v>
                </c:pt>
              </c:strCache>
            </c:strRef>
          </c:cat>
          <c:val>
            <c:numRef>
              <c:f>Datengrundlage!$AQ$6:$AT$6</c:f>
              <c:numCache>
                <c:formatCode>0%</c:formatCode>
                <c:ptCount val="4"/>
                <c:pt idx="0">
                  <c:v>0.51190476190476197</c:v>
                </c:pt>
                <c:pt idx="1">
                  <c:v>0.41666666666666702</c:v>
                </c:pt>
                <c:pt idx="2">
                  <c:v>7.1428571428571397E-2</c:v>
                </c:pt>
                <c:pt idx="3">
                  <c:v>0.30952380952380998</c:v>
                </c:pt>
              </c:numCache>
            </c:numRef>
          </c:val>
          <c:extLst>
            <c:ext xmlns:c16="http://schemas.microsoft.com/office/drawing/2014/chart" uri="{C3380CC4-5D6E-409C-BE32-E72D297353CC}">
              <c16:uniqueId val="{00000005-79B6-45A7-B9A5-4E0F9FDEDD65}"/>
            </c:ext>
          </c:extLst>
        </c:ser>
        <c:ser>
          <c:idx val="3"/>
          <c:order val="3"/>
          <c:tx>
            <c:strRef>
              <c:f>Datengrundlage!$AK$7</c:f>
              <c:strCache>
                <c:ptCount val="1"/>
                <c:pt idx="0">
                  <c:v>Emsland</c:v>
                </c:pt>
              </c:strCache>
            </c:strRef>
          </c:tx>
          <c:spPr>
            <a:solidFill>
              <a:schemeClr val="accent1">
                <a:tint val="5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Datengrundlage!$AQ$3:$AT$3</c:f>
              <c:strCache>
                <c:ptCount val="4"/>
                <c:pt idx="0">
                  <c:v>2. Mitarbeiterentwicklung</c:v>
                </c:pt>
                <c:pt idx="1">
                  <c:v>2.1 Aus- und Weiterbildung</c:v>
                </c:pt>
                <c:pt idx="2">
                  <c:v>2.2 persönliche Qualifizierung / Fortbildung</c:v>
                </c:pt>
                <c:pt idx="3">
                  <c:v>2.3 Perspektiven / Aufstiegschancen</c:v>
                </c:pt>
              </c:strCache>
            </c:strRef>
          </c:cat>
          <c:val>
            <c:numRef>
              <c:f>Datengrundlage!$AQ$7:$AT$7</c:f>
              <c:numCache>
                <c:formatCode>0%</c:formatCode>
                <c:ptCount val="4"/>
                <c:pt idx="0">
                  <c:v>0.54741379310344795</c:v>
                </c:pt>
                <c:pt idx="1">
                  <c:v>0.38333333333333303</c:v>
                </c:pt>
                <c:pt idx="2">
                  <c:v>0.16408045977011501</c:v>
                </c:pt>
                <c:pt idx="3">
                  <c:v>0.426149425287356</c:v>
                </c:pt>
              </c:numCache>
            </c:numRef>
          </c:val>
          <c:extLst>
            <c:ext xmlns:c16="http://schemas.microsoft.com/office/drawing/2014/chart" uri="{C3380CC4-5D6E-409C-BE32-E72D297353CC}">
              <c16:uniqueId val="{00000006-79B6-45A7-B9A5-4E0F9FDEDD65}"/>
            </c:ext>
          </c:extLst>
        </c:ser>
        <c:dLbls>
          <c:showLegendKey val="0"/>
          <c:showVal val="0"/>
          <c:showCatName val="0"/>
          <c:showSerName val="0"/>
          <c:showPercent val="0"/>
          <c:showBubbleSize val="0"/>
        </c:dLbls>
        <c:gapWidth val="180"/>
        <c:overlap val="-20"/>
        <c:axId val="1482775152"/>
        <c:axId val="1482775568"/>
      </c:barChart>
      <c:catAx>
        <c:axId val="1482775152"/>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de-DE"/>
          </a:p>
        </c:txPr>
        <c:crossAx val="1482775568"/>
        <c:crosses val="autoZero"/>
        <c:auto val="1"/>
        <c:lblAlgn val="ctr"/>
        <c:lblOffset val="100"/>
        <c:noMultiLvlLbl val="0"/>
      </c:catAx>
      <c:valAx>
        <c:axId val="1482775568"/>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482775152"/>
        <c:crosses val="autoZero"/>
        <c:crossBetween val="between"/>
        <c:minorUnit val="0.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clustered"/>
        <c:varyColors val="0"/>
        <c:ser>
          <c:idx val="0"/>
          <c:order val="0"/>
          <c:tx>
            <c:strRef>
              <c:f>Datengrundlage!$AK$4</c:f>
              <c:strCache>
                <c:ptCount val="1"/>
                <c:pt idx="0">
                  <c:v>Handwerk gesamt</c:v>
                </c:pt>
              </c:strCache>
            </c:strRef>
          </c:tx>
          <c:spPr>
            <a:solidFill>
              <a:schemeClr val="accent1">
                <a:shade val="5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Datengrundlage!$AU$3:$BB$3</c:f>
              <c:strCache>
                <c:ptCount val="8"/>
                <c:pt idx="0">
                  <c:v>3. Arbeitsgestaltung und Arbeitsorganisation</c:v>
                </c:pt>
                <c:pt idx="1">
                  <c:v>3.1 Arbeitszeitmodelle</c:v>
                </c:pt>
                <c:pt idx="2">
                  <c:v>3.2 Familienfreundlichkeit</c:v>
                </c:pt>
                <c:pt idx="3">
                  <c:v>3.3 Flexibilität und Work-Life-Balance</c:v>
                </c:pt>
                <c:pt idx="4">
                  <c:v>3.4 Moderne oder innovative Technik</c:v>
                </c:pt>
                <c:pt idx="5">
                  <c:v>3.5 Betriebsliches Gesundheitsmanagement</c:v>
                </c:pt>
                <c:pt idx="6">
                  <c:v>3.6 Arbeitsschutz</c:v>
                </c:pt>
                <c:pt idx="7">
                  <c:v>3.7 Moderne Arbeitsausstattung und Betriebsausstattung</c:v>
                </c:pt>
              </c:strCache>
            </c:strRef>
          </c:cat>
          <c:val>
            <c:numRef>
              <c:f>Datengrundlage!$AU$4:$BB$4</c:f>
              <c:numCache>
                <c:formatCode>0%</c:formatCode>
                <c:ptCount val="8"/>
                <c:pt idx="0">
                  <c:v>0.55335968379446598</c:v>
                </c:pt>
                <c:pt idx="1">
                  <c:v>8.0488681279195104E-2</c:v>
                </c:pt>
                <c:pt idx="2">
                  <c:v>0.29770032339202301</c:v>
                </c:pt>
                <c:pt idx="3">
                  <c:v>0.28961552281710401</c:v>
                </c:pt>
                <c:pt idx="4">
                  <c:v>0.14013654329859901</c:v>
                </c:pt>
                <c:pt idx="5">
                  <c:v>0.21200143729788001</c:v>
                </c:pt>
                <c:pt idx="6">
                  <c:v>6.2881782249371201E-2</c:v>
                </c:pt>
                <c:pt idx="7">
                  <c:v>0.27380524613726198</c:v>
                </c:pt>
              </c:numCache>
            </c:numRef>
          </c:val>
          <c:extLst>
            <c:ext xmlns:c16="http://schemas.microsoft.com/office/drawing/2014/chart" uri="{C3380CC4-5D6E-409C-BE32-E72D297353CC}">
              <c16:uniqueId val="{00000000-BEAA-47B6-8928-C6624920FC10}"/>
            </c:ext>
          </c:extLst>
        </c:ser>
        <c:ser>
          <c:idx val="1"/>
          <c:order val="1"/>
          <c:tx>
            <c:strRef>
              <c:f>Datengrundlage!$AK$5</c:f>
              <c:strCache>
                <c:ptCount val="1"/>
                <c:pt idx="0">
                  <c:v>Tischler</c:v>
                </c:pt>
              </c:strCache>
            </c:strRef>
          </c:tx>
          <c:spPr>
            <a:solidFill>
              <a:schemeClr val="accent1">
                <a:shade val="8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Datengrundlage!$AU$3:$BB$3</c:f>
              <c:strCache>
                <c:ptCount val="8"/>
                <c:pt idx="0">
                  <c:v>3. Arbeitsgestaltung und Arbeitsorganisation</c:v>
                </c:pt>
                <c:pt idx="1">
                  <c:v>3.1 Arbeitszeitmodelle</c:v>
                </c:pt>
                <c:pt idx="2">
                  <c:v>3.2 Familienfreundlichkeit</c:v>
                </c:pt>
                <c:pt idx="3">
                  <c:v>3.3 Flexibilität und Work-Life-Balance</c:v>
                </c:pt>
                <c:pt idx="4">
                  <c:v>3.4 Moderne oder innovative Technik</c:v>
                </c:pt>
                <c:pt idx="5">
                  <c:v>3.5 Betriebsliches Gesundheitsmanagement</c:v>
                </c:pt>
                <c:pt idx="6">
                  <c:v>3.6 Arbeitsschutz</c:v>
                </c:pt>
                <c:pt idx="7">
                  <c:v>3.7 Moderne Arbeitsausstattung und Betriebsausstattung</c:v>
                </c:pt>
              </c:strCache>
            </c:strRef>
          </c:cat>
          <c:val>
            <c:numRef>
              <c:f>Datengrundlage!$AU$5:$BB$5</c:f>
              <c:numCache>
                <c:formatCode>0%</c:formatCode>
                <c:ptCount val="8"/>
                <c:pt idx="0">
                  <c:v>0.50424929178470301</c:v>
                </c:pt>
                <c:pt idx="1">
                  <c:v>7.9320113314447604E-2</c:v>
                </c:pt>
                <c:pt idx="2">
                  <c:v>0.297450424929178</c:v>
                </c:pt>
                <c:pt idx="3">
                  <c:v>0.22946175637393801</c:v>
                </c:pt>
                <c:pt idx="4">
                  <c:v>7.0821529745042494E-2</c:v>
                </c:pt>
                <c:pt idx="5">
                  <c:v>0.15297450424929199</c:v>
                </c:pt>
                <c:pt idx="6">
                  <c:v>1.69971671388102E-2</c:v>
                </c:pt>
                <c:pt idx="7">
                  <c:v>0.20113314447592101</c:v>
                </c:pt>
              </c:numCache>
            </c:numRef>
          </c:val>
          <c:extLst>
            <c:ext xmlns:c16="http://schemas.microsoft.com/office/drawing/2014/chart" uri="{C3380CC4-5D6E-409C-BE32-E72D297353CC}">
              <c16:uniqueId val="{00000000-B5DE-48D1-9A88-34E65383A98C}"/>
            </c:ext>
          </c:extLst>
        </c:ser>
        <c:ser>
          <c:idx val="2"/>
          <c:order val="2"/>
          <c:tx>
            <c:strRef>
              <c:f>Datengrundlage!$AK$6</c:f>
              <c:strCache>
                <c:ptCount val="1"/>
                <c:pt idx="0">
                  <c:v>Dachdecker</c:v>
                </c:pt>
              </c:strCache>
            </c:strRef>
          </c:tx>
          <c:spPr>
            <a:solidFill>
              <a:schemeClr val="accent1">
                <a:tint val="8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Datengrundlage!$AU$3:$BB$3</c:f>
              <c:strCache>
                <c:ptCount val="8"/>
                <c:pt idx="0">
                  <c:v>3. Arbeitsgestaltung und Arbeitsorganisation</c:v>
                </c:pt>
                <c:pt idx="1">
                  <c:v>3.1 Arbeitszeitmodelle</c:v>
                </c:pt>
                <c:pt idx="2">
                  <c:v>3.2 Familienfreundlichkeit</c:v>
                </c:pt>
                <c:pt idx="3">
                  <c:v>3.3 Flexibilität und Work-Life-Balance</c:v>
                </c:pt>
                <c:pt idx="4">
                  <c:v>3.4 Moderne oder innovative Technik</c:v>
                </c:pt>
                <c:pt idx="5">
                  <c:v>3.5 Betriebsliches Gesundheitsmanagement</c:v>
                </c:pt>
                <c:pt idx="6">
                  <c:v>3.6 Arbeitsschutz</c:v>
                </c:pt>
                <c:pt idx="7">
                  <c:v>3.7 Moderne Arbeitsausstattung und Betriebsausstattung</c:v>
                </c:pt>
              </c:strCache>
            </c:strRef>
          </c:cat>
          <c:val>
            <c:numRef>
              <c:f>Datengrundlage!$AU$6:$BB$6</c:f>
              <c:numCache>
                <c:formatCode>0%</c:formatCode>
                <c:ptCount val="8"/>
                <c:pt idx="0">
                  <c:v>0.46428571428571402</c:v>
                </c:pt>
                <c:pt idx="1">
                  <c:v>4.7619047619047603E-2</c:v>
                </c:pt>
                <c:pt idx="2">
                  <c:v>0.119047619047619</c:v>
                </c:pt>
                <c:pt idx="3">
                  <c:v>0.25</c:v>
                </c:pt>
                <c:pt idx="4">
                  <c:v>8.3333333333333301E-2</c:v>
                </c:pt>
                <c:pt idx="5">
                  <c:v>5.95238095238095E-2</c:v>
                </c:pt>
                <c:pt idx="6">
                  <c:v>3.5714285714285698E-2</c:v>
                </c:pt>
                <c:pt idx="7">
                  <c:v>0.202380952380952</c:v>
                </c:pt>
              </c:numCache>
            </c:numRef>
          </c:val>
          <c:extLst>
            <c:ext xmlns:c16="http://schemas.microsoft.com/office/drawing/2014/chart" uri="{C3380CC4-5D6E-409C-BE32-E72D297353CC}">
              <c16:uniqueId val="{00000001-B5DE-48D1-9A88-34E65383A98C}"/>
            </c:ext>
          </c:extLst>
        </c:ser>
        <c:ser>
          <c:idx val="3"/>
          <c:order val="3"/>
          <c:tx>
            <c:strRef>
              <c:f>Datengrundlage!$AK$7</c:f>
              <c:strCache>
                <c:ptCount val="1"/>
                <c:pt idx="0">
                  <c:v>Emsland</c:v>
                </c:pt>
              </c:strCache>
            </c:strRef>
          </c:tx>
          <c:spPr>
            <a:solidFill>
              <a:schemeClr val="accent1">
                <a:tint val="5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Datengrundlage!$AU$3:$BB$3</c:f>
              <c:strCache>
                <c:ptCount val="8"/>
                <c:pt idx="0">
                  <c:v>3. Arbeitsgestaltung und Arbeitsorganisation</c:v>
                </c:pt>
                <c:pt idx="1">
                  <c:v>3.1 Arbeitszeitmodelle</c:v>
                </c:pt>
                <c:pt idx="2">
                  <c:v>3.2 Familienfreundlichkeit</c:v>
                </c:pt>
                <c:pt idx="3">
                  <c:v>3.3 Flexibilität und Work-Life-Balance</c:v>
                </c:pt>
                <c:pt idx="4">
                  <c:v>3.4 Moderne oder innovative Technik</c:v>
                </c:pt>
                <c:pt idx="5">
                  <c:v>3.5 Betriebsliches Gesundheitsmanagement</c:v>
                </c:pt>
                <c:pt idx="6">
                  <c:v>3.6 Arbeitsschutz</c:v>
                </c:pt>
                <c:pt idx="7">
                  <c:v>3.7 Moderne Arbeitsausstattung und Betriebsausstattung</c:v>
                </c:pt>
              </c:strCache>
            </c:strRef>
          </c:cat>
          <c:val>
            <c:numRef>
              <c:f>Datengrundlage!$AU$7:$BB$7</c:f>
              <c:numCache>
                <c:formatCode>0%</c:formatCode>
                <c:ptCount val="8"/>
                <c:pt idx="0">
                  <c:v>0.51034482758620703</c:v>
                </c:pt>
                <c:pt idx="1">
                  <c:v>7.7298850574712599E-2</c:v>
                </c:pt>
                <c:pt idx="2">
                  <c:v>0.26781609195402301</c:v>
                </c:pt>
                <c:pt idx="3">
                  <c:v>0.26551724137930999</c:v>
                </c:pt>
                <c:pt idx="4">
                  <c:v>0.100574712643678</c:v>
                </c:pt>
                <c:pt idx="5">
                  <c:v>0.15574712643678201</c:v>
                </c:pt>
                <c:pt idx="6">
                  <c:v>5.4310344827586197E-2</c:v>
                </c:pt>
                <c:pt idx="7">
                  <c:v>0.23850574712643699</c:v>
                </c:pt>
              </c:numCache>
            </c:numRef>
          </c:val>
          <c:extLst>
            <c:ext xmlns:c16="http://schemas.microsoft.com/office/drawing/2014/chart" uri="{C3380CC4-5D6E-409C-BE32-E72D297353CC}">
              <c16:uniqueId val="{00000002-B5DE-48D1-9A88-34E65383A98C}"/>
            </c:ext>
          </c:extLst>
        </c:ser>
        <c:dLbls>
          <c:showLegendKey val="0"/>
          <c:showVal val="0"/>
          <c:showCatName val="0"/>
          <c:showSerName val="0"/>
          <c:showPercent val="0"/>
          <c:showBubbleSize val="0"/>
        </c:dLbls>
        <c:gapWidth val="180"/>
        <c:overlap val="-20"/>
        <c:axId val="1482775152"/>
        <c:axId val="1482775568"/>
      </c:barChart>
      <c:catAx>
        <c:axId val="1482775152"/>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de-DE"/>
          </a:p>
        </c:txPr>
        <c:crossAx val="1482775568"/>
        <c:crosses val="autoZero"/>
        <c:auto val="1"/>
        <c:lblAlgn val="ctr"/>
        <c:lblOffset val="100"/>
        <c:noMultiLvlLbl val="0"/>
      </c:catAx>
      <c:valAx>
        <c:axId val="1482775568"/>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482775152"/>
        <c:crosses val="autoZero"/>
        <c:crossBetween val="between"/>
        <c:minorUnit val="0.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clustered"/>
        <c:varyColors val="0"/>
        <c:ser>
          <c:idx val="0"/>
          <c:order val="0"/>
          <c:tx>
            <c:strRef>
              <c:f>Datengrundlage!$AK$4</c:f>
              <c:strCache>
                <c:ptCount val="1"/>
                <c:pt idx="0">
                  <c:v>Handwerk gesamt</c:v>
                </c:pt>
              </c:strCache>
            </c:strRef>
          </c:tx>
          <c:spPr>
            <a:solidFill>
              <a:schemeClr val="accent1">
                <a:shade val="5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Datengrundlage!$BC$3:$BH$3</c:f>
              <c:strCache>
                <c:ptCount val="6"/>
                <c:pt idx="0">
                  <c:v>4. Mitarbeiterführung und Unternehmenskultur</c:v>
                </c:pt>
                <c:pt idx="1">
                  <c:v>4.1 Wertschätzung</c:v>
                </c:pt>
                <c:pt idx="2">
                  <c:v>4.2 Werte / Leitbild</c:v>
                </c:pt>
                <c:pt idx="3">
                  <c:v>4.3 Kommunikation und Kooperation</c:v>
                </c:pt>
                <c:pt idx="4">
                  <c:v>4.4 Events</c:v>
                </c:pt>
                <c:pt idx="5">
                  <c:v>4.5 Atmosphäre</c:v>
                </c:pt>
              </c:strCache>
            </c:strRef>
          </c:cat>
          <c:val>
            <c:numRef>
              <c:f>Datengrundlage!$BC$4:$BH$4</c:f>
              <c:numCache>
                <c:formatCode>0%</c:formatCode>
                <c:ptCount val="6"/>
                <c:pt idx="0">
                  <c:v>0.58749550844412501</c:v>
                </c:pt>
                <c:pt idx="1">
                  <c:v>0.142831476823572</c:v>
                </c:pt>
                <c:pt idx="2">
                  <c:v>0.37100251527129002</c:v>
                </c:pt>
                <c:pt idx="3">
                  <c:v>0.325547969816744</c:v>
                </c:pt>
                <c:pt idx="4">
                  <c:v>0.13762127200862401</c:v>
                </c:pt>
                <c:pt idx="5">
                  <c:v>0.39597556593604</c:v>
                </c:pt>
              </c:numCache>
            </c:numRef>
          </c:val>
          <c:extLst>
            <c:ext xmlns:c16="http://schemas.microsoft.com/office/drawing/2014/chart" uri="{C3380CC4-5D6E-409C-BE32-E72D297353CC}">
              <c16:uniqueId val="{00000000-5C9C-4170-98A6-082DC1DE7477}"/>
            </c:ext>
          </c:extLst>
        </c:ser>
        <c:ser>
          <c:idx val="1"/>
          <c:order val="1"/>
          <c:tx>
            <c:strRef>
              <c:f>Datengrundlage!$AK$5</c:f>
              <c:strCache>
                <c:ptCount val="1"/>
                <c:pt idx="0">
                  <c:v>Tischler</c:v>
                </c:pt>
              </c:strCache>
            </c:strRef>
          </c:tx>
          <c:spPr>
            <a:solidFill>
              <a:schemeClr val="accent1">
                <a:shade val="8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Datengrundlage!$BC$3:$BH$3</c:f>
              <c:strCache>
                <c:ptCount val="6"/>
                <c:pt idx="0">
                  <c:v>4. Mitarbeiterführung und Unternehmenskultur</c:v>
                </c:pt>
                <c:pt idx="1">
                  <c:v>4.1 Wertschätzung</c:v>
                </c:pt>
                <c:pt idx="2">
                  <c:v>4.2 Werte / Leitbild</c:v>
                </c:pt>
                <c:pt idx="3">
                  <c:v>4.3 Kommunikation und Kooperation</c:v>
                </c:pt>
                <c:pt idx="4">
                  <c:v>4.4 Events</c:v>
                </c:pt>
                <c:pt idx="5">
                  <c:v>4.5 Atmosphäre</c:v>
                </c:pt>
              </c:strCache>
            </c:strRef>
          </c:cat>
          <c:val>
            <c:numRef>
              <c:f>Datengrundlage!$BC$5:$BH$5</c:f>
              <c:numCache>
                <c:formatCode>0%</c:formatCode>
                <c:ptCount val="6"/>
                <c:pt idx="0">
                  <c:v>0.57223796033994301</c:v>
                </c:pt>
                <c:pt idx="1">
                  <c:v>8.4985835694051007E-2</c:v>
                </c:pt>
                <c:pt idx="2">
                  <c:v>0.376770538243626</c:v>
                </c:pt>
                <c:pt idx="3">
                  <c:v>0.24362606232294601</c:v>
                </c:pt>
                <c:pt idx="4">
                  <c:v>9.9150141643059506E-2</c:v>
                </c:pt>
                <c:pt idx="5">
                  <c:v>0.40226628895184102</c:v>
                </c:pt>
              </c:numCache>
            </c:numRef>
          </c:val>
          <c:extLst>
            <c:ext xmlns:c16="http://schemas.microsoft.com/office/drawing/2014/chart" uri="{C3380CC4-5D6E-409C-BE32-E72D297353CC}">
              <c16:uniqueId val="{00000000-943A-40C1-8035-AE7679E07C3C}"/>
            </c:ext>
          </c:extLst>
        </c:ser>
        <c:ser>
          <c:idx val="2"/>
          <c:order val="2"/>
          <c:tx>
            <c:strRef>
              <c:f>Datengrundlage!$AK$6</c:f>
              <c:strCache>
                <c:ptCount val="1"/>
                <c:pt idx="0">
                  <c:v>Dachdecker</c:v>
                </c:pt>
              </c:strCache>
            </c:strRef>
          </c:tx>
          <c:spPr>
            <a:solidFill>
              <a:schemeClr val="accent1">
                <a:tint val="8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Datengrundlage!$BC$3:$BH$3</c:f>
              <c:strCache>
                <c:ptCount val="6"/>
                <c:pt idx="0">
                  <c:v>4. Mitarbeiterführung und Unternehmenskultur</c:v>
                </c:pt>
                <c:pt idx="1">
                  <c:v>4.1 Wertschätzung</c:v>
                </c:pt>
                <c:pt idx="2">
                  <c:v>4.2 Werte / Leitbild</c:v>
                </c:pt>
                <c:pt idx="3">
                  <c:v>4.3 Kommunikation und Kooperation</c:v>
                </c:pt>
                <c:pt idx="4">
                  <c:v>4.4 Events</c:v>
                </c:pt>
                <c:pt idx="5">
                  <c:v>4.5 Atmosphäre</c:v>
                </c:pt>
              </c:strCache>
            </c:strRef>
          </c:cat>
          <c:val>
            <c:numRef>
              <c:f>Datengrundlage!$BC$6:$BH$6</c:f>
              <c:numCache>
                <c:formatCode>0%</c:formatCode>
                <c:ptCount val="6"/>
                <c:pt idx="0">
                  <c:v>0.476190476190476</c:v>
                </c:pt>
                <c:pt idx="1">
                  <c:v>2.3809523809523801E-2</c:v>
                </c:pt>
                <c:pt idx="2">
                  <c:v>0.214285714285714</c:v>
                </c:pt>
                <c:pt idx="3">
                  <c:v>0.202380952380952</c:v>
                </c:pt>
                <c:pt idx="4">
                  <c:v>0</c:v>
                </c:pt>
                <c:pt idx="5">
                  <c:v>0.34523809523809501</c:v>
                </c:pt>
              </c:numCache>
            </c:numRef>
          </c:val>
          <c:extLst>
            <c:ext xmlns:c16="http://schemas.microsoft.com/office/drawing/2014/chart" uri="{C3380CC4-5D6E-409C-BE32-E72D297353CC}">
              <c16:uniqueId val="{00000001-943A-40C1-8035-AE7679E07C3C}"/>
            </c:ext>
          </c:extLst>
        </c:ser>
        <c:ser>
          <c:idx val="3"/>
          <c:order val="3"/>
          <c:tx>
            <c:strRef>
              <c:f>Datengrundlage!$AK$7</c:f>
              <c:strCache>
                <c:ptCount val="1"/>
                <c:pt idx="0">
                  <c:v>Emsland</c:v>
                </c:pt>
              </c:strCache>
            </c:strRef>
          </c:tx>
          <c:spPr>
            <a:solidFill>
              <a:schemeClr val="accent1">
                <a:tint val="5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Datengrundlage!$BC$3:$BH$3</c:f>
              <c:strCache>
                <c:ptCount val="6"/>
                <c:pt idx="0">
                  <c:v>4. Mitarbeiterführung und Unternehmenskultur</c:v>
                </c:pt>
                <c:pt idx="1">
                  <c:v>4.1 Wertschätzung</c:v>
                </c:pt>
                <c:pt idx="2">
                  <c:v>4.2 Werte / Leitbild</c:v>
                </c:pt>
                <c:pt idx="3">
                  <c:v>4.3 Kommunikation und Kooperation</c:v>
                </c:pt>
                <c:pt idx="4">
                  <c:v>4.4 Events</c:v>
                </c:pt>
                <c:pt idx="5">
                  <c:v>4.5 Atmosphäre</c:v>
                </c:pt>
              </c:strCache>
            </c:strRef>
          </c:cat>
          <c:val>
            <c:numRef>
              <c:f>Datengrundlage!$BC$7:$BH$7</c:f>
              <c:numCache>
                <c:formatCode>0%</c:formatCode>
                <c:ptCount val="6"/>
                <c:pt idx="0">
                  <c:v>0.54022988505747105</c:v>
                </c:pt>
                <c:pt idx="1">
                  <c:v>0.10689655172413801</c:v>
                </c:pt>
                <c:pt idx="2">
                  <c:v>0.31091954022988499</c:v>
                </c:pt>
                <c:pt idx="3">
                  <c:v>0.28994252873563198</c:v>
                </c:pt>
                <c:pt idx="4">
                  <c:v>0.114942528735632</c:v>
                </c:pt>
                <c:pt idx="5">
                  <c:v>0.33764367816092</c:v>
                </c:pt>
              </c:numCache>
            </c:numRef>
          </c:val>
          <c:extLst>
            <c:ext xmlns:c16="http://schemas.microsoft.com/office/drawing/2014/chart" uri="{C3380CC4-5D6E-409C-BE32-E72D297353CC}">
              <c16:uniqueId val="{00000002-943A-40C1-8035-AE7679E07C3C}"/>
            </c:ext>
          </c:extLst>
        </c:ser>
        <c:dLbls>
          <c:showLegendKey val="0"/>
          <c:showVal val="0"/>
          <c:showCatName val="0"/>
          <c:showSerName val="0"/>
          <c:showPercent val="0"/>
          <c:showBubbleSize val="0"/>
        </c:dLbls>
        <c:gapWidth val="180"/>
        <c:overlap val="-20"/>
        <c:axId val="1482775152"/>
        <c:axId val="1482775568"/>
      </c:barChart>
      <c:catAx>
        <c:axId val="1482775152"/>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de-DE"/>
          </a:p>
        </c:txPr>
        <c:crossAx val="1482775568"/>
        <c:crosses val="autoZero"/>
        <c:auto val="1"/>
        <c:lblAlgn val="ctr"/>
        <c:lblOffset val="100"/>
        <c:noMultiLvlLbl val="0"/>
      </c:catAx>
      <c:valAx>
        <c:axId val="1482775568"/>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482775152"/>
        <c:crosses val="autoZero"/>
        <c:crossBetween val="between"/>
        <c:minorUnit val="0.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clustered"/>
        <c:varyColors val="0"/>
        <c:ser>
          <c:idx val="0"/>
          <c:order val="0"/>
          <c:tx>
            <c:strRef>
              <c:f>Datengrundlage!$AK$4</c:f>
              <c:strCache>
                <c:ptCount val="1"/>
                <c:pt idx="0">
                  <c:v>Handwerk gesamt</c:v>
                </c:pt>
              </c:strCache>
            </c:strRef>
          </c:tx>
          <c:spPr>
            <a:solidFill>
              <a:schemeClr val="accent1">
                <a:shade val="5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Datengrundlage!$BI$3:$BN$3</c:f>
              <c:strCache>
                <c:ptCount val="6"/>
                <c:pt idx="0">
                  <c:v>5. Image und Markenbildung</c:v>
                </c:pt>
                <c:pt idx="1">
                  <c:v>5.1 Firmeneigenschaften</c:v>
                </c:pt>
                <c:pt idx="2">
                  <c:v>5.2 Nachhaltigkeit und Compliance</c:v>
                </c:pt>
                <c:pt idx="3">
                  <c:v>5.3 Kompetenz</c:v>
                </c:pt>
                <c:pt idx="4">
                  <c:v>5.4 Aktivitäten</c:v>
                </c:pt>
                <c:pt idx="5">
                  <c:v>5.5 Außenauftritt / Social Media</c:v>
                </c:pt>
              </c:strCache>
            </c:strRef>
          </c:cat>
          <c:val>
            <c:numRef>
              <c:f>Datengrundlage!$BI$4:$BN$4</c:f>
              <c:numCache>
                <c:formatCode>0%</c:formatCode>
                <c:ptCount val="6"/>
                <c:pt idx="0">
                  <c:v>0.75835429392741605</c:v>
                </c:pt>
                <c:pt idx="1">
                  <c:v>0.526590010779734</c:v>
                </c:pt>
                <c:pt idx="2">
                  <c:v>0.32069708947179298</c:v>
                </c:pt>
                <c:pt idx="3">
                  <c:v>0.43819619116061798</c:v>
                </c:pt>
                <c:pt idx="4">
                  <c:v>0.217930291052821</c:v>
                </c:pt>
                <c:pt idx="5">
                  <c:v>0.48993891484010099</c:v>
                </c:pt>
              </c:numCache>
            </c:numRef>
          </c:val>
          <c:extLst>
            <c:ext xmlns:c16="http://schemas.microsoft.com/office/drawing/2014/chart" uri="{C3380CC4-5D6E-409C-BE32-E72D297353CC}">
              <c16:uniqueId val="{00000000-E490-44F6-8E38-6A92A4D05B31}"/>
            </c:ext>
          </c:extLst>
        </c:ser>
        <c:ser>
          <c:idx val="1"/>
          <c:order val="1"/>
          <c:tx>
            <c:strRef>
              <c:f>Datengrundlage!$AK$5</c:f>
              <c:strCache>
                <c:ptCount val="1"/>
                <c:pt idx="0">
                  <c:v>Tischler</c:v>
                </c:pt>
              </c:strCache>
            </c:strRef>
          </c:tx>
          <c:spPr>
            <a:solidFill>
              <a:schemeClr val="accent1">
                <a:shade val="8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Datengrundlage!$BI$3:$BN$3</c:f>
              <c:strCache>
                <c:ptCount val="6"/>
                <c:pt idx="0">
                  <c:v>5. Image und Markenbildung</c:v>
                </c:pt>
                <c:pt idx="1">
                  <c:v>5.1 Firmeneigenschaften</c:v>
                </c:pt>
                <c:pt idx="2">
                  <c:v>5.2 Nachhaltigkeit und Compliance</c:v>
                </c:pt>
                <c:pt idx="3">
                  <c:v>5.3 Kompetenz</c:v>
                </c:pt>
                <c:pt idx="4">
                  <c:v>5.4 Aktivitäten</c:v>
                </c:pt>
                <c:pt idx="5">
                  <c:v>5.5 Außenauftritt / Social Media</c:v>
                </c:pt>
              </c:strCache>
            </c:strRef>
          </c:cat>
          <c:val>
            <c:numRef>
              <c:f>Datengrundlage!$BI$5:$BN$5</c:f>
              <c:numCache>
                <c:formatCode>0%</c:formatCode>
                <c:ptCount val="6"/>
                <c:pt idx="0">
                  <c:v>0.72521246458923505</c:v>
                </c:pt>
                <c:pt idx="1">
                  <c:v>0.50424929178470301</c:v>
                </c:pt>
                <c:pt idx="2">
                  <c:v>0.26062322946175598</c:v>
                </c:pt>
                <c:pt idx="3">
                  <c:v>0.393767705382436</c:v>
                </c:pt>
                <c:pt idx="4">
                  <c:v>0.14447592067988699</c:v>
                </c:pt>
                <c:pt idx="5">
                  <c:v>0.365439093484419</c:v>
                </c:pt>
              </c:numCache>
            </c:numRef>
          </c:val>
          <c:extLst>
            <c:ext xmlns:c16="http://schemas.microsoft.com/office/drawing/2014/chart" uri="{C3380CC4-5D6E-409C-BE32-E72D297353CC}">
              <c16:uniqueId val="{00000004-E490-44F6-8E38-6A92A4D05B31}"/>
            </c:ext>
          </c:extLst>
        </c:ser>
        <c:ser>
          <c:idx val="2"/>
          <c:order val="2"/>
          <c:tx>
            <c:strRef>
              <c:f>Datengrundlage!$AK$6</c:f>
              <c:strCache>
                <c:ptCount val="1"/>
                <c:pt idx="0">
                  <c:v>Dachdecker</c:v>
                </c:pt>
              </c:strCache>
            </c:strRef>
          </c:tx>
          <c:spPr>
            <a:solidFill>
              <a:schemeClr val="accent1">
                <a:tint val="8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Datengrundlage!$BI$3:$BN$3</c:f>
              <c:strCache>
                <c:ptCount val="6"/>
                <c:pt idx="0">
                  <c:v>5. Image und Markenbildung</c:v>
                </c:pt>
                <c:pt idx="1">
                  <c:v>5.1 Firmeneigenschaften</c:v>
                </c:pt>
                <c:pt idx="2">
                  <c:v>5.2 Nachhaltigkeit und Compliance</c:v>
                </c:pt>
                <c:pt idx="3">
                  <c:v>5.3 Kompetenz</c:v>
                </c:pt>
                <c:pt idx="4">
                  <c:v>5.4 Aktivitäten</c:v>
                </c:pt>
                <c:pt idx="5">
                  <c:v>5.5 Außenauftritt / Social Media</c:v>
                </c:pt>
              </c:strCache>
            </c:strRef>
          </c:cat>
          <c:val>
            <c:numRef>
              <c:f>Datengrundlage!$BI$6:$BN$6</c:f>
              <c:numCache>
                <c:formatCode>0%</c:formatCode>
                <c:ptCount val="6"/>
                <c:pt idx="0">
                  <c:v>0.72619047619047605</c:v>
                </c:pt>
                <c:pt idx="1">
                  <c:v>0.52380952380952395</c:v>
                </c:pt>
                <c:pt idx="2">
                  <c:v>0.28571428571428598</c:v>
                </c:pt>
                <c:pt idx="3">
                  <c:v>0.40476190476190499</c:v>
                </c:pt>
                <c:pt idx="4">
                  <c:v>0.119047619047619</c:v>
                </c:pt>
                <c:pt idx="5">
                  <c:v>0.34523809523809501</c:v>
                </c:pt>
              </c:numCache>
            </c:numRef>
          </c:val>
          <c:extLst>
            <c:ext xmlns:c16="http://schemas.microsoft.com/office/drawing/2014/chart" uri="{C3380CC4-5D6E-409C-BE32-E72D297353CC}">
              <c16:uniqueId val="{00000005-E490-44F6-8E38-6A92A4D05B31}"/>
            </c:ext>
          </c:extLst>
        </c:ser>
        <c:ser>
          <c:idx val="3"/>
          <c:order val="3"/>
          <c:tx>
            <c:strRef>
              <c:f>Datengrundlage!$AK$7</c:f>
              <c:strCache>
                <c:ptCount val="1"/>
                <c:pt idx="0">
                  <c:v>Emsland</c:v>
                </c:pt>
              </c:strCache>
            </c:strRef>
          </c:tx>
          <c:spPr>
            <a:solidFill>
              <a:schemeClr val="accent1">
                <a:tint val="5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Datengrundlage!$BI$3:$BN$3</c:f>
              <c:strCache>
                <c:ptCount val="6"/>
                <c:pt idx="0">
                  <c:v>5. Image und Markenbildung</c:v>
                </c:pt>
                <c:pt idx="1">
                  <c:v>5.1 Firmeneigenschaften</c:v>
                </c:pt>
                <c:pt idx="2">
                  <c:v>5.2 Nachhaltigkeit und Compliance</c:v>
                </c:pt>
                <c:pt idx="3">
                  <c:v>5.3 Kompetenz</c:v>
                </c:pt>
                <c:pt idx="4">
                  <c:v>5.4 Aktivitäten</c:v>
                </c:pt>
                <c:pt idx="5">
                  <c:v>5.5 Außenauftritt / Social Media</c:v>
                </c:pt>
              </c:strCache>
            </c:strRef>
          </c:cat>
          <c:val>
            <c:numRef>
              <c:f>Datengrundlage!$BI$7:$BN$7</c:f>
              <c:numCache>
                <c:formatCode>0%</c:formatCode>
                <c:ptCount val="6"/>
                <c:pt idx="0">
                  <c:v>0.73936781609195401</c:v>
                </c:pt>
                <c:pt idx="1">
                  <c:v>0.49051724137931002</c:v>
                </c:pt>
                <c:pt idx="2">
                  <c:v>0.27787356321839102</c:v>
                </c:pt>
                <c:pt idx="3">
                  <c:v>0.41580459770114903</c:v>
                </c:pt>
                <c:pt idx="4">
                  <c:v>0.19310344827586201</c:v>
                </c:pt>
                <c:pt idx="5">
                  <c:v>0.46149425287356299</c:v>
                </c:pt>
              </c:numCache>
            </c:numRef>
          </c:val>
          <c:extLst>
            <c:ext xmlns:c16="http://schemas.microsoft.com/office/drawing/2014/chart" uri="{C3380CC4-5D6E-409C-BE32-E72D297353CC}">
              <c16:uniqueId val="{00000006-E490-44F6-8E38-6A92A4D05B31}"/>
            </c:ext>
          </c:extLst>
        </c:ser>
        <c:dLbls>
          <c:showLegendKey val="0"/>
          <c:showVal val="0"/>
          <c:showCatName val="0"/>
          <c:showSerName val="0"/>
          <c:showPercent val="0"/>
          <c:showBubbleSize val="0"/>
        </c:dLbls>
        <c:gapWidth val="180"/>
        <c:overlap val="-20"/>
        <c:axId val="1482775152"/>
        <c:axId val="1482775568"/>
      </c:barChart>
      <c:catAx>
        <c:axId val="1482775152"/>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de-DE"/>
          </a:p>
        </c:txPr>
        <c:crossAx val="1482775568"/>
        <c:crosses val="autoZero"/>
        <c:auto val="1"/>
        <c:lblAlgn val="ctr"/>
        <c:lblOffset val="100"/>
        <c:noMultiLvlLbl val="0"/>
      </c:catAx>
      <c:valAx>
        <c:axId val="1482775568"/>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482775152"/>
        <c:crosses val="autoZero"/>
        <c:crossBetween val="between"/>
        <c:minorUnit val="0.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clustered"/>
        <c:varyColors val="0"/>
        <c:ser>
          <c:idx val="0"/>
          <c:order val="0"/>
          <c:tx>
            <c:strRef>
              <c:f>Datengrundlage!$AK$4</c:f>
              <c:strCache>
                <c:ptCount val="1"/>
                <c:pt idx="0">
                  <c:v>Handwerk gesamt</c:v>
                </c:pt>
              </c:strCache>
            </c:strRef>
          </c:tx>
          <c:spPr>
            <a:solidFill>
              <a:schemeClr val="accent1">
                <a:shade val="5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Datengrundlage!$BO$3:$BR$3</c:f>
              <c:strCache>
                <c:ptCount val="4"/>
                <c:pt idx="0">
                  <c:v>6. Bewerbungs- und Einstellungsverfahren</c:v>
                </c:pt>
                <c:pt idx="1">
                  <c:v>6.1 Kommunikationswege</c:v>
                </c:pt>
                <c:pt idx="2">
                  <c:v>6.2 Willkommensstrategie</c:v>
                </c:pt>
                <c:pt idx="3">
                  <c:v>6.3 Recruitingkanäle</c:v>
                </c:pt>
              </c:strCache>
            </c:strRef>
          </c:cat>
          <c:val>
            <c:numRef>
              <c:f>Datengrundlage!$BO$4:$BR$4</c:f>
              <c:numCache>
                <c:formatCode>0%</c:formatCode>
                <c:ptCount val="4"/>
                <c:pt idx="0">
                  <c:v>0.44969457420050302</c:v>
                </c:pt>
                <c:pt idx="1">
                  <c:v>0.31764283147682398</c:v>
                </c:pt>
                <c:pt idx="2">
                  <c:v>0.176068990298239</c:v>
                </c:pt>
                <c:pt idx="3">
                  <c:v>0.21092346388789099</c:v>
                </c:pt>
              </c:numCache>
            </c:numRef>
          </c:val>
          <c:extLst>
            <c:ext xmlns:c16="http://schemas.microsoft.com/office/drawing/2014/chart" uri="{C3380CC4-5D6E-409C-BE32-E72D297353CC}">
              <c16:uniqueId val="{00000000-947F-4F6F-883C-68BC19A36716}"/>
            </c:ext>
          </c:extLst>
        </c:ser>
        <c:ser>
          <c:idx val="1"/>
          <c:order val="1"/>
          <c:tx>
            <c:strRef>
              <c:f>Datengrundlage!$AK$5</c:f>
              <c:strCache>
                <c:ptCount val="1"/>
                <c:pt idx="0">
                  <c:v>Tischler</c:v>
                </c:pt>
              </c:strCache>
            </c:strRef>
          </c:tx>
          <c:spPr>
            <a:solidFill>
              <a:schemeClr val="accent1">
                <a:shade val="8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Datengrundlage!$BO$3:$BR$3</c:f>
              <c:strCache>
                <c:ptCount val="4"/>
                <c:pt idx="0">
                  <c:v>6. Bewerbungs- und Einstellungsverfahren</c:v>
                </c:pt>
                <c:pt idx="1">
                  <c:v>6.1 Kommunikationswege</c:v>
                </c:pt>
                <c:pt idx="2">
                  <c:v>6.2 Willkommensstrategie</c:v>
                </c:pt>
                <c:pt idx="3">
                  <c:v>6.3 Recruitingkanäle</c:v>
                </c:pt>
              </c:strCache>
            </c:strRef>
          </c:cat>
          <c:val>
            <c:numRef>
              <c:f>Datengrundlage!$BO$5:$BR$5</c:f>
              <c:numCache>
                <c:formatCode>0%</c:formatCode>
                <c:ptCount val="4"/>
                <c:pt idx="0">
                  <c:v>0.35694050991501403</c:v>
                </c:pt>
                <c:pt idx="1">
                  <c:v>0.25212464589235101</c:v>
                </c:pt>
                <c:pt idx="2">
                  <c:v>0.121813031161473</c:v>
                </c:pt>
                <c:pt idx="3">
                  <c:v>0.16147308781869699</c:v>
                </c:pt>
              </c:numCache>
            </c:numRef>
          </c:val>
          <c:extLst>
            <c:ext xmlns:c16="http://schemas.microsoft.com/office/drawing/2014/chart" uri="{C3380CC4-5D6E-409C-BE32-E72D297353CC}">
              <c16:uniqueId val="{00000004-947F-4F6F-883C-68BC19A36716}"/>
            </c:ext>
          </c:extLst>
        </c:ser>
        <c:ser>
          <c:idx val="2"/>
          <c:order val="2"/>
          <c:tx>
            <c:strRef>
              <c:f>Datengrundlage!$AK$6</c:f>
              <c:strCache>
                <c:ptCount val="1"/>
                <c:pt idx="0">
                  <c:v>Dachdecker</c:v>
                </c:pt>
              </c:strCache>
            </c:strRef>
          </c:tx>
          <c:spPr>
            <a:solidFill>
              <a:schemeClr val="accent1">
                <a:tint val="8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Datengrundlage!$BO$3:$BR$3</c:f>
              <c:strCache>
                <c:ptCount val="4"/>
                <c:pt idx="0">
                  <c:v>6. Bewerbungs- und Einstellungsverfahren</c:v>
                </c:pt>
                <c:pt idx="1">
                  <c:v>6.1 Kommunikationswege</c:v>
                </c:pt>
                <c:pt idx="2">
                  <c:v>6.2 Willkommensstrategie</c:v>
                </c:pt>
                <c:pt idx="3">
                  <c:v>6.3 Recruitingkanäle</c:v>
                </c:pt>
              </c:strCache>
            </c:strRef>
          </c:cat>
          <c:val>
            <c:numRef>
              <c:f>Datengrundlage!$BO$6:$BR$6</c:f>
              <c:numCache>
                <c:formatCode>0%</c:formatCode>
                <c:ptCount val="4"/>
                <c:pt idx="0">
                  <c:v>0.34523809523809501</c:v>
                </c:pt>
                <c:pt idx="1">
                  <c:v>0.238095238095238</c:v>
                </c:pt>
                <c:pt idx="2">
                  <c:v>9.5238095238095205E-2</c:v>
                </c:pt>
                <c:pt idx="3">
                  <c:v>0.13095238095238099</c:v>
                </c:pt>
              </c:numCache>
            </c:numRef>
          </c:val>
          <c:extLst>
            <c:ext xmlns:c16="http://schemas.microsoft.com/office/drawing/2014/chart" uri="{C3380CC4-5D6E-409C-BE32-E72D297353CC}">
              <c16:uniqueId val="{00000005-947F-4F6F-883C-68BC19A36716}"/>
            </c:ext>
          </c:extLst>
        </c:ser>
        <c:ser>
          <c:idx val="3"/>
          <c:order val="3"/>
          <c:tx>
            <c:strRef>
              <c:f>Datengrundlage!$AK$7</c:f>
              <c:strCache>
                <c:ptCount val="1"/>
                <c:pt idx="0">
                  <c:v>Emsland</c:v>
                </c:pt>
              </c:strCache>
            </c:strRef>
          </c:tx>
          <c:spPr>
            <a:solidFill>
              <a:schemeClr val="accent1">
                <a:tint val="5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Datengrundlage!$BO$3:$BR$3</c:f>
              <c:strCache>
                <c:ptCount val="4"/>
                <c:pt idx="0">
                  <c:v>6. Bewerbungs- und Einstellungsverfahren</c:v>
                </c:pt>
                <c:pt idx="1">
                  <c:v>6.1 Kommunikationswege</c:v>
                </c:pt>
                <c:pt idx="2">
                  <c:v>6.2 Willkommensstrategie</c:v>
                </c:pt>
                <c:pt idx="3">
                  <c:v>6.3 Recruitingkanäle</c:v>
                </c:pt>
              </c:strCache>
            </c:strRef>
          </c:cat>
          <c:val>
            <c:numRef>
              <c:f>Datengrundlage!$BO$7:$BR$7</c:f>
              <c:numCache>
                <c:formatCode>0%</c:formatCode>
                <c:ptCount val="4"/>
                <c:pt idx="0">
                  <c:v>0.43821839080459801</c:v>
                </c:pt>
                <c:pt idx="1">
                  <c:v>0.32155172413793098</c:v>
                </c:pt>
                <c:pt idx="2">
                  <c:v>0.133333333333333</c:v>
                </c:pt>
                <c:pt idx="3">
                  <c:v>0.19022988505747099</c:v>
                </c:pt>
              </c:numCache>
            </c:numRef>
          </c:val>
          <c:extLst>
            <c:ext xmlns:c16="http://schemas.microsoft.com/office/drawing/2014/chart" uri="{C3380CC4-5D6E-409C-BE32-E72D297353CC}">
              <c16:uniqueId val="{00000006-947F-4F6F-883C-68BC19A36716}"/>
            </c:ext>
          </c:extLst>
        </c:ser>
        <c:dLbls>
          <c:showLegendKey val="0"/>
          <c:showVal val="0"/>
          <c:showCatName val="0"/>
          <c:showSerName val="0"/>
          <c:showPercent val="0"/>
          <c:showBubbleSize val="0"/>
        </c:dLbls>
        <c:gapWidth val="180"/>
        <c:overlap val="-20"/>
        <c:axId val="1482775152"/>
        <c:axId val="1482775568"/>
      </c:barChart>
      <c:catAx>
        <c:axId val="1482775152"/>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de-DE"/>
          </a:p>
        </c:txPr>
        <c:crossAx val="1482775568"/>
        <c:crosses val="autoZero"/>
        <c:auto val="1"/>
        <c:lblAlgn val="ctr"/>
        <c:lblOffset val="100"/>
        <c:noMultiLvlLbl val="0"/>
      </c:catAx>
      <c:valAx>
        <c:axId val="1482775568"/>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482775152"/>
        <c:crosses val="autoZero"/>
        <c:crossBetween val="between"/>
        <c:minorUnit val="0.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withinLinear" id="14">
  <a:schemeClr val="accent1"/>
</cs:colorStyle>
</file>

<file path=xl/charts/colors4.xml><?xml version="1.0" encoding="utf-8"?>
<cs:colorStyle xmlns:cs="http://schemas.microsoft.com/office/drawing/2012/chartStyle" xmlns:a="http://schemas.openxmlformats.org/drawingml/2006/main" meth="withinLinear" id="14">
  <a:schemeClr val="accent1"/>
</cs:colorStyle>
</file>

<file path=xl/charts/colors5.xml><?xml version="1.0" encoding="utf-8"?>
<cs:colorStyle xmlns:cs="http://schemas.microsoft.com/office/drawing/2012/chartStyle" xmlns:a="http://schemas.openxmlformats.org/drawingml/2006/main" meth="withinLinear" id="14">
  <a:schemeClr val="accent1"/>
</cs:colorStyle>
</file>

<file path=xl/charts/colors6.xml><?xml version="1.0" encoding="utf-8"?>
<cs:colorStyle xmlns:cs="http://schemas.microsoft.com/office/drawing/2012/chartStyle" xmlns:a="http://schemas.openxmlformats.org/drawingml/2006/main" meth="withinLinear" id="14">
  <a:schemeClr val="accent1"/>
</cs:colorStyle>
</file>

<file path=xl/charts/colors7.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5.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5.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5.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5.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5.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5.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1</xdr:col>
      <xdr:colOff>76201</xdr:colOff>
      <xdr:row>1</xdr:row>
      <xdr:rowOff>47625</xdr:rowOff>
    </xdr:from>
    <xdr:to>
      <xdr:col>9</xdr:col>
      <xdr:colOff>114300</xdr:colOff>
      <xdr:row>1</xdr:row>
      <xdr:rowOff>496008</xdr:rowOff>
    </xdr:to>
    <xdr:grpSp>
      <xdr:nvGrpSpPr>
        <xdr:cNvPr id="7" name="Gruppieren 6">
          <a:extLst>
            <a:ext uri="{FF2B5EF4-FFF2-40B4-BE49-F238E27FC236}">
              <a16:creationId xmlns:a16="http://schemas.microsoft.com/office/drawing/2014/main" id="{3694DA6A-65A9-485D-2799-EB4ABF4363F7}"/>
            </a:ext>
          </a:extLst>
        </xdr:cNvPr>
        <xdr:cNvGrpSpPr/>
      </xdr:nvGrpSpPr>
      <xdr:grpSpPr>
        <a:xfrm>
          <a:off x="247651" y="238125"/>
          <a:ext cx="5943599" cy="448383"/>
          <a:chOff x="247651" y="238125"/>
          <a:chExt cx="5943599" cy="448383"/>
        </a:xfrm>
      </xdr:grpSpPr>
      <xdr:pic>
        <xdr:nvPicPr>
          <xdr:cNvPr id="2" name="Grafik 1">
            <a:extLst>
              <a:ext uri="{FF2B5EF4-FFF2-40B4-BE49-F238E27FC236}">
                <a16:creationId xmlns:a16="http://schemas.microsoft.com/office/drawing/2014/main" id="{FDF428B9-9E0C-4EF5-A6E8-74B6AD905B7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463" t="40135" r="6604" b="42612"/>
          <a:stretch/>
        </xdr:blipFill>
        <xdr:spPr>
          <a:xfrm>
            <a:off x="3248025" y="257176"/>
            <a:ext cx="2943225" cy="382619"/>
          </a:xfrm>
          <a:prstGeom prst="rect">
            <a:avLst/>
          </a:prstGeom>
        </xdr:spPr>
      </xdr:pic>
      <xdr:pic>
        <xdr:nvPicPr>
          <xdr:cNvPr id="4" name="Grafik 3">
            <a:extLst>
              <a:ext uri="{FF2B5EF4-FFF2-40B4-BE49-F238E27FC236}">
                <a16:creationId xmlns:a16="http://schemas.microsoft.com/office/drawing/2014/main" id="{82538ABE-0B9F-E34F-6BBB-56DF744D27D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7651" y="238125"/>
            <a:ext cx="2324099" cy="448383"/>
          </a:xfrm>
          <a:prstGeom prst="rect">
            <a:avLst/>
          </a:prstGeom>
        </xdr:spPr>
      </xdr:pic>
    </xdr:grpSp>
    <xdr:clientData/>
  </xdr:twoCellAnchor>
  <xdr:twoCellAnchor editAs="oneCell">
    <xdr:from>
      <xdr:col>4</xdr:col>
      <xdr:colOff>1838326</xdr:colOff>
      <xdr:row>28</xdr:row>
      <xdr:rowOff>5442</xdr:rowOff>
    </xdr:from>
    <xdr:to>
      <xdr:col>5</xdr:col>
      <xdr:colOff>1038426</xdr:colOff>
      <xdr:row>38</xdr:row>
      <xdr:rowOff>57197</xdr:rowOff>
    </xdr:to>
    <xdr:pic>
      <xdr:nvPicPr>
        <xdr:cNvPr id="6" name="Grafik 5">
          <a:extLst>
            <a:ext uri="{FF2B5EF4-FFF2-40B4-BE49-F238E27FC236}">
              <a16:creationId xmlns:a16="http://schemas.microsoft.com/office/drawing/2014/main" id="{C350FFA8-C105-B095-F3E8-A19FB88A628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35012" y="6825342"/>
          <a:ext cx="1295600" cy="19567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4</xdr:row>
      <xdr:rowOff>152400</xdr:rowOff>
    </xdr:from>
    <xdr:to>
      <xdr:col>6</xdr:col>
      <xdr:colOff>1381125</xdr:colOff>
      <xdr:row>43</xdr:row>
      <xdr:rowOff>95249</xdr:rowOff>
    </xdr:to>
    <xdr:graphicFrame macro="">
      <xdr:nvGraphicFramePr>
        <xdr:cNvPr id="5" name="Diagramm 4">
          <a:extLst>
            <a:ext uri="{FF2B5EF4-FFF2-40B4-BE49-F238E27FC236}">
              <a16:creationId xmlns:a16="http://schemas.microsoft.com/office/drawing/2014/main" id="{CC36EAA4-0866-4048-A825-202D218EB2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4</xdr:row>
      <xdr:rowOff>171450</xdr:rowOff>
    </xdr:from>
    <xdr:to>
      <xdr:col>6</xdr:col>
      <xdr:colOff>1343025</xdr:colOff>
      <xdr:row>43</xdr:row>
      <xdr:rowOff>95250</xdr:rowOff>
    </xdr:to>
    <xdr:graphicFrame macro="">
      <xdr:nvGraphicFramePr>
        <xdr:cNvPr id="6" name="Diagramm 5">
          <a:extLst>
            <a:ext uri="{FF2B5EF4-FFF2-40B4-BE49-F238E27FC236}">
              <a16:creationId xmlns:a16="http://schemas.microsoft.com/office/drawing/2014/main" id="{14D672E8-1643-4D06-AA34-2422B4CF31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62145</xdr:colOff>
      <xdr:row>4</xdr:row>
      <xdr:rowOff>142876</xdr:rowOff>
    </xdr:from>
    <xdr:to>
      <xdr:col>6</xdr:col>
      <xdr:colOff>1381125</xdr:colOff>
      <xdr:row>43</xdr:row>
      <xdr:rowOff>119064</xdr:rowOff>
    </xdr:to>
    <xdr:graphicFrame macro="">
      <xdr:nvGraphicFramePr>
        <xdr:cNvPr id="4" name="Diagramm 3">
          <a:extLst>
            <a:ext uri="{FF2B5EF4-FFF2-40B4-BE49-F238E27FC236}">
              <a16:creationId xmlns:a16="http://schemas.microsoft.com/office/drawing/2014/main" id="{42BB9EEE-26B7-4EA2-AA83-714AC29586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57150</xdr:colOff>
      <xdr:row>4</xdr:row>
      <xdr:rowOff>180976</xdr:rowOff>
    </xdr:from>
    <xdr:to>
      <xdr:col>6</xdr:col>
      <xdr:colOff>1419225</xdr:colOff>
      <xdr:row>45</xdr:row>
      <xdr:rowOff>114300</xdr:rowOff>
    </xdr:to>
    <xdr:graphicFrame macro="">
      <xdr:nvGraphicFramePr>
        <xdr:cNvPr id="4" name="Diagramm 3">
          <a:extLst>
            <a:ext uri="{FF2B5EF4-FFF2-40B4-BE49-F238E27FC236}">
              <a16:creationId xmlns:a16="http://schemas.microsoft.com/office/drawing/2014/main" id="{190659F5-C7E3-4B69-BEB4-35933C2498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71438</xdr:colOff>
      <xdr:row>4</xdr:row>
      <xdr:rowOff>152401</xdr:rowOff>
    </xdr:from>
    <xdr:to>
      <xdr:col>6</xdr:col>
      <xdr:colOff>1416844</xdr:colOff>
      <xdr:row>43</xdr:row>
      <xdr:rowOff>143528</xdr:rowOff>
    </xdr:to>
    <xdr:graphicFrame macro="">
      <xdr:nvGraphicFramePr>
        <xdr:cNvPr id="4" name="Diagramm 3">
          <a:extLst>
            <a:ext uri="{FF2B5EF4-FFF2-40B4-BE49-F238E27FC236}">
              <a16:creationId xmlns:a16="http://schemas.microsoft.com/office/drawing/2014/main" id="{A9971890-A4D5-47E9-9016-C813D83719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59530</xdr:colOff>
      <xdr:row>4</xdr:row>
      <xdr:rowOff>171450</xdr:rowOff>
    </xdr:from>
    <xdr:to>
      <xdr:col>6</xdr:col>
      <xdr:colOff>1404937</xdr:colOff>
      <xdr:row>43</xdr:row>
      <xdr:rowOff>104382</xdr:rowOff>
    </xdr:to>
    <xdr:graphicFrame macro="">
      <xdr:nvGraphicFramePr>
        <xdr:cNvPr id="4" name="Diagramm 3">
          <a:extLst>
            <a:ext uri="{FF2B5EF4-FFF2-40B4-BE49-F238E27FC236}">
              <a16:creationId xmlns:a16="http://schemas.microsoft.com/office/drawing/2014/main" id="{AF211988-7AF6-4769-8D93-4D3BB1664F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35720</xdr:colOff>
      <xdr:row>4</xdr:row>
      <xdr:rowOff>161925</xdr:rowOff>
    </xdr:from>
    <xdr:to>
      <xdr:col>6</xdr:col>
      <xdr:colOff>1419226</xdr:colOff>
      <xdr:row>43</xdr:row>
      <xdr:rowOff>65239</xdr:rowOff>
    </xdr:to>
    <xdr:graphicFrame macro="">
      <xdr:nvGraphicFramePr>
        <xdr:cNvPr id="4" name="Diagramm 3">
          <a:extLst>
            <a:ext uri="{FF2B5EF4-FFF2-40B4-BE49-F238E27FC236}">
              <a16:creationId xmlns:a16="http://schemas.microsoft.com/office/drawing/2014/main" id="{1FAF0030-2EA7-4484-AC1E-808B4D1811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92F3290-1AF6-4A7E-B43F-F18E279C591F}" name="Tabelle2" displayName="Tabelle2" ref="A1:D684" totalsRowShown="0" headerRowDxfId="11" dataDxfId="9" headerRowBorderDxfId="10" tableBorderDxfId="8">
  <autoFilter ref="A1:D684" xr:uid="{292F3290-1AF6-4A7E-B43F-F18E279C591F}"/>
  <tableColumns count="4">
    <tableColumn id="1" xr3:uid="{4EBD2D92-850D-4CD9-8CFF-F624E9CE7837}" name="Begriff" dataDxfId="7"/>
    <tableColumn id="2" xr3:uid="{EA6D2E33-629F-4B6E-A2F4-B39ED5DBD77B}" name="Unterkategorie" dataDxfId="6"/>
    <tableColumn id="3" xr3:uid="{47E6E269-2EDC-4D4C-9A15-06BD9E98E395}" name="Anzahl Betriebe mit mind. 1 Suchtreffer" dataDxfId="5"/>
    <tableColumn id="4" xr3:uid="{7316D01D-1204-4A20-807F-6C788F685791}" name="Anteil Betriebe mit mind. 1 Suchtreffer" dataDxfId="4">
      <calculatedColumnFormula>C2/5566</calculatedColumnFormula>
    </tableColumn>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89BC467-EADC-4A40-B546-72359C1F1527}" name="Tabelle3" displayName="Tabelle3" ref="A1:L1881" totalsRowShown="0" headerRowDxfId="3" headerRowBorderDxfId="2">
  <autoFilter ref="A1:L1881" xr:uid="{F89BC467-EADC-4A40-B546-72359C1F1527}"/>
  <tableColumns count="12">
    <tableColumn id="1" xr3:uid="{5B8EF0C1-66CE-4B43-8E53-26083775BB46}" name="Gewerk"/>
    <tableColumn id="2" xr3:uid="{0034EFD9-1EE1-42AD-8FD3-2168F6A68D4E}" name="Kategorie" dataDxfId="1"/>
    <tableColumn id="3" xr3:uid="{11917B1F-752F-4BCA-AFE6-5C775539E2D4}" name="Wort 1 (häufigstes)"/>
    <tableColumn id="4" xr3:uid="{217107C1-A7C3-484F-BC78-3EB429D5C1EA}" name="Wort 2"/>
    <tableColumn id="5" xr3:uid="{7E0C8494-7569-4974-B429-2467DDF2CE62}" name="Wort 3"/>
    <tableColumn id="6" xr3:uid="{958FF46D-A8A6-43A6-85A9-1A3430BBD56B}" name="Wort 4"/>
    <tableColumn id="7" xr3:uid="{F8EA91BF-76B0-4696-9471-5D119B80354F}" name="Wort 5"/>
    <tableColumn id="8" xr3:uid="{33249C3A-8B04-4C66-827C-DEAF3F133616}" name="Wort 6"/>
    <tableColumn id="9" xr3:uid="{3F4AF185-1A1B-47CA-8013-8A9A32C03D0F}" name="Wort 7"/>
    <tableColumn id="10" xr3:uid="{7C8A716A-6638-4BCC-9CFD-13C52405BE5E}" name="Wort 8"/>
    <tableColumn id="11" xr3:uid="{07B1656C-FBB2-4A39-87D3-BE8E84A4229B}" name="Wort 9"/>
    <tableColumn id="12" xr3:uid="{FE29A887-D83F-452B-97C8-D432E42D1FF1}" name="Wort 10"/>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6702D4B-F56A-4B0D-8B71-B4DC864F4C35}" name="Tabelle4" displayName="Tabelle4" ref="A1:AH1048575" totalsRowShown="0" headerRowDxfId="0">
  <autoFilter ref="A1:AH1048575" xr:uid="{86702D4B-F56A-4B0D-8B71-B4DC864F4C35}"/>
  <tableColumns count="34">
    <tableColumn id="1" xr3:uid="{5E242480-5353-40F5-84B5-07E0151F0573}" name="Gewerke"/>
    <tableColumn id="2" xr3:uid="{BA9CF38A-8F01-4B10-8755-3296127463F2}" name="1. Monetäre Anreize und Zusatzleistungen"/>
    <tableColumn id="3" xr3:uid="{CAA27480-4858-4EDC-8E2C-291845EBA6ED}" name="1.1 Vergütung / Boni"/>
    <tableColumn id="4" xr3:uid="{C06B7C6C-1020-464D-9481-E12508FF8508}" name="1.2 Gutscheine / Mobilität"/>
    <tableColumn id="5" xr3:uid="{511947A0-2CF1-4BB0-9439-7D10BEF8ACAE}" name="1.3 Versicherungen / Altersvorsorge"/>
    <tableColumn id="6" xr3:uid="{8B04771F-5042-4702-B02A-DDDE178D52E2}" name="1.4 persönliche Ausstattung"/>
    <tableColumn id="9" xr3:uid="{FE8744AA-98D0-4482-A6C0-750AE6E0012F}" name="2. Mitarbeiterentwicklung"/>
    <tableColumn id="10" xr3:uid="{61BD82E2-46EF-4BB4-A1FE-64A2C5284FE2}" name="2.1 Aus- und Weiterbildung"/>
    <tableColumn id="11" xr3:uid="{9D123A29-C3A9-4E96-BBCF-089133BC225B}" name="2.2 persönliche Qualifizierung / Fortbildung"/>
    <tableColumn id="12" xr3:uid="{E9528780-2500-4FC8-9C97-A2FA0ADBF40A}" name="2.3 Perspektiven / Aufstiegschancen"/>
    <tableColumn id="13" xr3:uid="{A1101ADD-2407-40CC-9992-D934C16207CD}" name="3. Arbeitsgestaltung und Arbeitsorganisation"/>
    <tableColumn id="14" xr3:uid="{83187158-0845-4833-94DA-35A97B4F7FBF}" name="3.1 Arbeitszeitmodelle"/>
    <tableColumn id="15" xr3:uid="{965E2F43-F8D0-43EC-B9F7-10B5DAF7482D}" name="3.2 Familienfreundlichkeit"/>
    <tableColumn id="16" xr3:uid="{AF5EA3E1-1AA1-469D-8274-375F19BC2AA6}" name="3.3 Flexibilität und Work-Life-Balance"/>
    <tableColumn id="7" xr3:uid="{C3D53FBC-0401-4203-BCE4-8D80AA11ECBF}" name="3.4 Moderne oder innovative Technik"/>
    <tableColumn id="8" xr3:uid="{1C711F5E-230D-46C3-9F24-36952699EF81}" name="3.5 Betriebsliches Gesundheitsmanagement"/>
    <tableColumn id="39" xr3:uid="{4C4EDEC9-282B-4382-90C8-FAC87505338F}" name="3.6 Arbeitsschutz"/>
    <tableColumn id="40" xr3:uid="{22705F18-A8D2-4D75-9FE2-979D4BBDE896}" name="3.7 Moderne Arbeitsausstattung und Betriebsausstattung"/>
    <tableColumn id="17" xr3:uid="{3DDB67E1-4124-4D21-A0E4-65574987FEBA}" name="4. Mitarbeiterführung und Unternehmenskultur"/>
    <tableColumn id="18" xr3:uid="{581D24C2-0B12-4CCD-B860-A5AB330CC63E}" name="4.1 Wertschätzung"/>
    <tableColumn id="19" xr3:uid="{F10B2B8E-4ED9-4EED-AB06-7835E96E2E50}" name="4.2 Werte / Leitbild"/>
    <tableColumn id="20" xr3:uid="{EDA7BF85-BAD6-40CE-BEFD-8E1734AE2CF1}" name="4.3 Kommunikation und Kooperation"/>
    <tableColumn id="21" xr3:uid="{093A1B22-0344-4D5F-BC8D-62DAFC0ADE4C}" name="4.4 Events"/>
    <tableColumn id="41" xr3:uid="{1FA04626-62D5-4255-A265-06537E776E79}" name="4.5 Atmosphäre"/>
    <tableColumn id="22" xr3:uid="{3A28D178-BCB4-4EC6-A7A3-6D5C9CFBAD20}" name="5. Image und Markenbildung"/>
    <tableColumn id="23" xr3:uid="{ACD1603B-3FD3-4639-99E0-85CC8F2D761A}" name="5.1 Firmeneigenschaften"/>
    <tableColumn id="24" xr3:uid="{1CA425E7-0BFA-4D10-BB3E-E0DAC1467C00}" name="5.2 Nachhaltigkeit und Compliance"/>
    <tableColumn id="25" xr3:uid="{2C123F07-CE2D-4ADB-9BB7-1F2F2BFDD97F}" name="5.3 Kompetenz"/>
    <tableColumn id="26" xr3:uid="{3F96E07C-FC8D-467B-A310-5BFED25367CB}" name="5.4 Aktivitäten"/>
    <tableColumn id="42" xr3:uid="{D93B433B-481C-4AB6-B4CE-5074BF96FDCB}" name="5.5 Außenauftritt / Social Media"/>
    <tableColumn id="27" xr3:uid="{251E5622-AFF7-4339-84E8-E70444496DD4}" name="6. Bewerbungs- und Einstellungsverfahren"/>
    <tableColumn id="28" xr3:uid="{B72596F4-4191-4674-8D35-BBF6E2FFCCFA}" name="6.1 Kommunikationswege"/>
    <tableColumn id="29" xr3:uid="{642F3044-8BE3-4C0D-B842-DC7788FE42E1}" name="6.2 Willkommensstrategie"/>
    <tableColumn id="30" xr3:uid="{336F583D-409A-49BD-8D66-3874B3974A93}" name="6.3 Recruitingkanäle"/>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B1F08-1F89-4D80-8ED4-5A9C425D76E0}">
  <sheetPr>
    <tabColor rgb="FF00B050"/>
  </sheetPr>
  <dimension ref="A1:J39"/>
  <sheetViews>
    <sheetView tabSelected="1" view="pageLayout" zoomScaleNormal="100" zoomScaleSheetLayoutView="115" workbookViewId="0">
      <selection activeCell="F19" sqref="F19:J24"/>
    </sheetView>
  </sheetViews>
  <sheetFormatPr baseColWidth="10" defaultRowHeight="15" x14ac:dyDescent="0.25"/>
  <cols>
    <col min="1" max="4" width="2.42578125" customWidth="1"/>
    <col min="5" max="5" width="29.28515625" customWidth="1"/>
    <col min="6" max="6" width="37.5703125" customWidth="1"/>
    <col min="7" max="9" width="2.85546875" customWidth="1"/>
    <col min="10" max="10" width="5.140625" customWidth="1"/>
    <col min="11" max="41" width="2.85546875" customWidth="1"/>
  </cols>
  <sheetData>
    <row r="1" spans="1:10" ht="15" customHeight="1" x14ac:dyDescent="0.25">
      <c r="A1" s="53"/>
      <c r="B1" s="54"/>
      <c r="C1" s="54"/>
      <c r="D1" s="54"/>
      <c r="E1" s="54"/>
      <c r="F1" s="54"/>
      <c r="G1" s="54"/>
      <c r="H1" s="54"/>
      <c r="I1" s="54"/>
      <c r="J1" s="55"/>
    </row>
    <row r="2" spans="1:10" ht="40.5" customHeight="1" x14ac:dyDescent="0.25">
      <c r="A2" s="56"/>
      <c r="B2" s="57"/>
      <c r="C2" s="57"/>
      <c r="D2" s="57"/>
      <c r="E2" s="57"/>
      <c r="F2" s="57"/>
      <c r="G2" s="57"/>
      <c r="H2" s="57"/>
      <c r="I2" s="57"/>
      <c r="J2" s="58"/>
    </row>
    <row r="3" spans="1:10" ht="3.75" customHeight="1" x14ac:dyDescent="0.25">
      <c r="A3" s="56"/>
      <c r="B3" s="57"/>
      <c r="C3" s="57"/>
      <c r="D3" s="57"/>
      <c r="E3" s="57"/>
      <c r="F3" s="57"/>
      <c r="G3" s="57"/>
      <c r="H3" s="57"/>
      <c r="I3" s="57"/>
      <c r="J3" s="58"/>
    </row>
    <row r="4" spans="1:10" ht="13.5" customHeight="1" x14ac:dyDescent="0.25">
      <c r="A4" s="59"/>
      <c r="B4" s="60"/>
      <c r="C4" s="60"/>
      <c r="D4" s="60"/>
      <c r="E4" s="60"/>
      <c r="F4" s="60"/>
      <c r="G4" s="60"/>
      <c r="H4" s="60"/>
      <c r="I4" s="60"/>
      <c r="J4" s="61"/>
    </row>
    <row r="5" spans="1:10" ht="15.75" customHeight="1" x14ac:dyDescent="0.25">
      <c r="A5" s="42" t="s">
        <v>781</v>
      </c>
      <c r="B5" s="43"/>
      <c r="C5" s="43"/>
      <c r="D5" s="43"/>
      <c r="E5" s="43"/>
      <c r="F5" s="43"/>
      <c r="G5" s="43"/>
      <c r="H5" s="43"/>
      <c r="I5" s="43"/>
      <c r="J5" s="44"/>
    </row>
    <row r="6" spans="1:10" ht="15.75" customHeight="1" x14ac:dyDescent="0.25">
      <c r="A6" s="45"/>
      <c r="B6" s="46"/>
      <c r="C6" s="46"/>
      <c r="D6" s="46"/>
      <c r="E6" s="46"/>
      <c r="F6" s="46"/>
      <c r="G6" s="46"/>
      <c r="H6" s="46"/>
      <c r="I6" s="46"/>
      <c r="J6" s="47"/>
    </row>
    <row r="7" spans="1:10" ht="20.25" customHeight="1" x14ac:dyDescent="0.25">
      <c r="A7" s="45"/>
      <c r="B7" s="46"/>
      <c r="C7" s="46"/>
      <c r="D7" s="46"/>
      <c r="E7" s="46"/>
      <c r="F7" s="46"/>
      <c r="G7" s="46"/>
      <c r="H7" s="46"/>
      <c r="I7" s="46"/>
      <c r="J7" s="47"/>
    </row>
    <row r="8" spans="1:10" ht="15" customHeight="1" x14ac:dyDescent="0.25">
      <c r="A8" s="48"/>
      <c r="B8" s="49"/>
      <c r="C8" s="49"/>
      <c r="D8" s="49"/>
      <c r="E8" s="49"/>
      <c r="F8" s="49"/>
      <c r="G8" s="49"/>
      <c r="H8" s="49"/>
      <c r="I8" s="49"/>
      <c r="J8" s="50"/>
    </row>
    <row r="9" spans="1:10" ht="12.75" customHeight="1" x14ac:dyDescent="0.25">
      <c r="A9" s="65" t="s">
        <v>782</v>
      </c>
      <c r="B9" s="66"/>
      <c r="C9" s="66"/>
      <c r="D9" s="66"/>
      <c r="E9" s="66"/>
      <c r="F9" s="66"/>
      <c r="G9" s="66"/>
      <c r="H9" s="66"/>
      <c r="I9" s="66"/>
      <c r="J9" s="67"/>
    </row>
    <row r="10" spans="1:10" ht="66.75" customHeight="1" x14ac:dyDescent="0.25">
      <c r="A10" s="68"/>
      <c r="B10" s="69"/>
      <c r="C10" s="69"/>
      <c r="D10" s="69"/>
      <c r="E10" s="69"/>
      <c r="F10" s="69"/>
      <c r="G10" s="69"/>
      <c r="H10" s="69"/>
      <c r="I10" s="69"/>
      <c r="J10" s="70"/>
    </row>
    <row r="11" spans="1:10" ht="15" customHeight="1" x14ac:dyDescent="0.25">
      <c r="A11" s="42" t="s">
        <v>880</v>
      </c>
      <c r="B11" s="43"/>
      <c r="C11" s="43"/>
      <c r="D11" s="43"/>
      <c r="E11" s="43"/>
      <c r="F11" s="43"/>
      <c r="G11" s="43"/>
      <c r="H11" s="43"/>
      <c r="I11" s="43"/>
      <c r="J11" s="44"/>
    </row>
    <row r="12" spans="1:10" ht="21.75" customHeight="1" x14ac:dyDescent="0.25">
      <c r="A12" s="45"/>
      <c r="B12" s="46"/>
      <c r="C12" s="46"/>
      <c r="D12" s="46"/>
      <c r="E12" s="46"/>
      <c r="F12" s="46"/>
      <c r="G12" s="46"/>
      <c r="H12" s="46"/>
      <c r="I12" s="46"/>
      <c r="J12" s="47"/>
    </row>
    <row r="13" spans="1:10" ht="2.25" customHeight="1" x14ac:dyDescent="0.25">
      <c r="A13" s="45"/>
      <c r="B13" s="46"/>
      <c r="C13" s="46"/>
      <c r="D13" s="46"/>
      <c r="E13" s="46"/>
      <c r="F13" s="46"/>
      <c r="G13" s="46"/>
      <c r="H13" s="46"/>
      <c r="I13" s="46"/>
      <c r="J13" s="47"/>
    </row>
    <row r="14" spans="1:10" ht="6" customHeight="1" x14ac:dyDescent="0.25">
      <c r="A14" s="48"/>
      <c r="B14" s="49"/>
      <c r="C14" s="49"/>
      <c r="D14" s="49"/>
      <c r="E14" s="49"/>
      <c r="F14" s="49"/>
      <c r="G14" s="49"/>
      <c r="H14" s="49"/>
      <c r="I14" s="49"/>
      <c r="J14" s="50"/>
    </row>
    <row r="15" spans="1:10" ht="1.5" customHeight="1" x14ac:dyDescent="0.25">
      <c r="A15" s="42"/>
      <c r="B15" s="43"/>
      <c r="C15" s="43"/>
      <c r="D15" s="43"/>
      <c r="E15" s="43"/>
      <c r="F15" s="43"/>
      <c r="G15" s="43"/>
      <c r="H15" s="43"/>
      <c r="I15" s="43"/>
      <c r="J15" s="44"/>
    </row>
    <row r="16" spans="1:10" ht="21.75" customHeight="1" x14ac:dyDescent="0.25">
      <c r="A16" s="71" t="s">
        <v>783</v>
      </c>
      <c r="B16" s="71"/>
      <c r="C16" s="71"/>
      <c r="D16" s="71"/>
      <c r="E16" s="71"/>
      <c r="F16" s="62" t="s">
        <v>791</v>
      </c>
      <c r="G16" s="62"/>
      <c r="H16" s="62"/>
      <c r="I16" s="62"/>
      <c r="J16" s="62"/>
    </row>
    <row r="17" spans="1:10" ht="21.75" customHeight="1" x14ac:dyDescent="0.25">
      <c r="A17" s="72" t="s">
        <v>784</v>
      </c>
      <c r="B17" s="72"/>
      <c r="C17" s="72"/>
      <c r="D17" s="72"/>
      <c r="E17" s="72"/>
      <c r="F17" s="63" t="s">
        <v>792</v>
      </c>
      <c r="G17" s="63"/>
      <c r="H17" s="63"/>
      <c r="I17" s="63"/>
      <c r="J17" s="63"/>
    </row>
    <row r="18" spans="1:10" ht="21.75" customHeight="1" x14ac:dyDescent="0.25">
      <c r="A18" s="32" t="s">
        <v>785</v>
      </c>
      <c r="B18" s="32"/>
      <c r="C18" s="32"/>
      <c r="D18" s="32"/>
      <c r="E18" s="32"/>
      <c r="F18" s="64" t="s">
        <v>854</v>
      </c>
      <c r="G18" s="64"/>
      <c r="H18" s="64"/>
      <c r="I18" s="64"/>
      <c r="J18" s="64"/>
    </row>
    <row r="19" spans="1:10" ht="21.75" customHeight="1" x14ac:dyDescent="0.25">
      <c r="A19" s="32" t="s">
        <v>786</v>
      </c>
      <c r="B19" s="32"/>
      <c r="C19" s="32"/>
      <c r="D19" s="32"/>
      <c r="E19" s="32"/>
      <c r="F19" s="31" t="s">
        <v>844</v>
      </c>
      <c r="G19" s="31"/>
      <c r="H19" s="31"/>
      <c r="I19" s="31"/>
      <c r="J19" s="31"/>
    </row>
    <row r="20" spans="1:10" ht="21.75" customHeight="1" x14ac:dyDescent="0.25">
      <c r="A20" s="32" t="s">
        <v>81</v>
      </c>
      <c r="B20" s="32"/>
      <c r="C20" s="32"/>
      <c r="D20" s="32"/>
      <c r="E20" s="32"/>
      <c r="F20" s="31"/>
      <c r="G20" s="31"/>
      <c r="H20" s="31"/>
      <c r="I20" s="31"/>
      <c r="J20" s="31"/>
    </row>
    <row r="21" spans="1:10" ht="21.75" customHeight="1" x14ac:dyDescent="0.25">
      <c r="A21" s="31" t="s">
        <v>787</v>
      </c>
      <c r="B21" s="31"/>
      <c r="C21" s="31"/>
      <c r="D21" s="31"/>
      <c r="E21" s="31"/>
      <c r="F21" s="31"/>
      <c r="G21" s="31"/>
      <c r="H21" s="31"/>
      <c r="I21" s="31"/>
      <c r="J21" s="31"/>
    </row>
    <row r="22" spans="1:10" ht="21.75" customHeight="1" x14ac:dyDescent="0.25">
      <c r="A22" s="31" t="s">
        <v>788</v>
      </c>
      <c r="B22" s="31"/>
      <c r="C22" s="31"/>
      <c r="D22" s="31"/>
      <c r="E22" s="31"/>
      <c r="F22" s="31"/>
      <c r="G22" s="31"/>
      <c r="H22" s="31"/>
      <c r="I22" s="31"/>
      <c r="J22" s="31"/>
    </row>
    <row r="23" spans="1:10" ht="21.75" customHeight="1" x14ac:dyDescent="0.25">
      <c r="A23" s="31" t="s">
        <v>789</v>
      </c>
      <c r="B23" s="31"/>
      <c r="C23" s="31"/>
      <c r="D23" s="31"/>
      <c r="E23" s="31"/>
      <c r="F23" s="31"/>
      <c r="G23" s="31"/>
      <c r="H23" s="31"/>
      <c r="I23" s="31"/>
      <c r="J23" s="31"/>
    </row>
    <row r="24" spans="1:10" ht="21.75" customHeight="1" x14ac:dyDescent="0.25">
      <c r="A24" s="31" t="s">
        <v>790</v>
      </c>
      <c r="B24" s="31"/>
      <c r="C24" s="31"/>
      <c r="D24" s="31"/>
      <c r="E24" s="31"/>
      <c r="F24" s="31"/>
      <c r="G24" s="31"/>
      <c r="H24" s="31"/>
      <c r="I24" s="31"/>
      <c r="J24" s="31"/>
    </row>
    <row r="25" spans="1:10" ht="21.75" customHeight="1" x14ac:dyDescent="0.25">
      <c r="A25" s="31" t="s">
        <v>948</v>
      </c>
      <c r="B25" s="31"/>
      <c r="C25" s="31"/>
      <c r="D25" s="31"/>
      <c r="E25" s="31"/>
      <c r="F25" s="32" t="s">
        <v>949</v>
      </c>
      <c r="G25" s="32"/>
      <c r="H25" s="32"/>
      <c r="I25" s="32"/>
      <c r="J25" s="32"/>
    </row>
    <row r="26" spans="1:10" ht="21.75" customHeight="1" x14ac:dyDescent="0.25">
      <c r="A26" s="31" t="s">
        <v>765</v>
      </c>
      <c r="B26" s="31"/>
      <c r="C26" s="31"/>
      <c r="D26" s="31"/>
      <c r="E26" s="31"/>
      <c r="F26" s="32" t="s">
        <v>950</v>
      </c>
      <c r="G26" s="32"/>
      <c r="H26" s="32"/>
      <c r="I26" s="32"/>
      <c r="J26" s="32"/>
    </row>
    <row r="27" spans="1:10" x14ac:dyDescent="0.25">
      <c r="A27" s="51" t="s">
        <v>845</v>
      </c>
      <c r="B27" s="51"/>
      <c r="C27" s="51"/>
      <c r="D27" s="51"/>
      <c r="E27" s="51"/>
      <c r="F27" s="52" t="s">
        <v>793</v>
      </c>
      <c r="G27" s="52"/>
      <c r="H27" s="52"/>
      <c r="I27" s="52"/>
      <c r="J27" s="52"/>
    </row>
    <row r="28" spans="1:10" x14ac:dyDescent="0.25">
      <c r="A28" s="33"/>
      <c r="B28" s="34"/>
      <c r="C28" s="34"/>
      <c r="D28" s="34"/>
      <c r="E28" s="34"/>
      <c r="F28" s="34"/>
      <c r="G28" s="34"/>
      <c r="H28" s="34"/>
      <c r="I28" s="34"/>
      <c r="J28" s="35"/>
    </row>
    <row r="29" spans="1:10" x14ac:dyDescent="0.25">
      <c r="A29" s="36"/>
      <c r="B29" s="37"/>
      <c r="C29" s="37"/>
      <c r="D29" s="37"/>
      <c r="E29" s="37"/>
      <c r="F29" s="37"/>
      <c r="G29" s="37"/>
      <c r="H29" s="37"/>
      <c r="I29" s="37"/>
      <c r="J29" s="38"/>
    </row>
    <row r="30" spans="1:10" x14ac:dyDescent="0.25">
      <c r="A30" s="36"/>
      <c r="B30" s="37"/>
      <c r="C30" s="37"/>
      <c r="D30" s="37"/>
      <c r="E30" s="37"/>
      <c r="F30" s="37"/>
      <c r="G30" s="37"/>
      <c r="H30" s="37"/>
      <c r="I30" s="37"/>
      <c r="J30" s="38"/>
    </row>
    <row r="31" spans="1:10" x14ac:dyDescent="0.25">
      <c r="A31" s="36"/>
      <c r="B31" s="37"/>
      <c r="C31" s="37"/>
      <c r="D31" s="37"/>
      <c r="E31" s="37"/>
      <c r="F31" s="37"/>
      <c r="G31" s="37"/>
      <c r="H31" s="37"/>
      <c r="I31" s="37"/>
      <c r="J31" s="38"/>
    </row>
    <row r="32" spans="1:10" x14ac:dyDescent="0.25">
      <c r="A32" s="36"/>
      <c r="B32" s="37"/>
      <c r="C32" s="37"/>
      <c r="D32" s="37"/>
      <c r="E32" s="37"/>
      <c r="F32" s="37"/>
      <c r="G32" s="37"/>
      <c r="H32" s="37"/>
      <c r="I32" s="37"/>
      <c r="J32" s="38"/>
    </row>
    <row r="33" spans="1:10" x14ac:dyDescent="0.25">
      <c r="A33" s="36"/>
      <c r="B33" s="37"/>
      <c r="C33" s="37"/>
      <c r="D33" s="37"/>
      <c r="E33" s="37"/>
      <c r="F33" s="37"/>
      <c r="G33" s="37"/>
      <c r="H33" s="37"/>
      <c r="I33" s="37"/>
      <c r="J33" s="38"/>
    </row>
    <row r="34" spans="1:10" x14ac:dyDescent="0.25">
      <c r="A34" s="36"/>
      <c r="B34" s="37"/>
      <c r="C34" s="37"/>
      <c r="D34" s="37"/>
      <c r="E34" s="37"/>
      <c r="F34" s="37"/>
      <c r="G34" s="37"/>
      <c r="H34" s="37"/>
      <c r="I34" s="37"/>
      <c r="J34" s="38"/>
    </row>
    <row r="35" spans="1:10" x14ac:dyDescent="0.25">
      <c r="A35" s="36"/>
      <c r="B35" s="37"/>
      <c r="C35" s="37"/>
      <c r="D35" s="37"/>
      <c r="E35" s="37"/>
      <c r="F35" s="37"/>
      <c r="G35" s="37"/>
      <c r="H35" s="37"/>
      <c r="I35" s="37"/>
      <c r="J35" s="38"/>
    </row>
    <row r="36" spans="1:10" x14ac:dyDescent="0.25">
      <c r="A36" s="36"/>
      <c r="B36" s="37"/>
      <c r="C36" s="37"/>
      <c r="D36" s="37"/>
      <c r="E36" s="37"/>
      <c r="F36" s="37"/>
      <c r="G36" s="37"/>
      <c r="H36" s="37"/>
      <c r="I36" s="37"/>
      <c r="J36" s="38"/>
    </row>
    <row r="37" spans="1:10" x14ac:dyDescent="0.25">
      <c r="A37" s="36"/>
      <c r="B37" s="37"/>
      <c r="C37" s="37"/>
      <c r="D37" s="37"/>
      <c r="E37" s="37"/>
      <c r="F37" s="37"/>
      <c r="G37" s="37"/>
      <c r="H37" s="37"/>
      <c r="I37" s="37"/>
      <c r="J37" s="38"/>
    </row>
    <row r="38" spans="1:10" x14ac:dyDescent="0.25">
      <c r="A38" s="36"/>
      <c r="B38" s="37"/>
      <c r="C38" s="37"/>
      <c r="D38" s="37"/>
      <c r="E38" s="37"/>
      <c r="F38" s="37"/>
      <c r="G38" s="37"/>
      <c r="H38" s="37"/>
      <c r="I38" s="37"/>
      <c r="J38" s="38"/>
    </row>
    <row r="39" spans="1:10" x14ac:dyDescent="0.25">
      <c r="A39" s="39"/>
      <c r="B39" s="40"/>
      <c r="C39" s="40"/>
      <c r="D39" s="40"/>
      <c r="E39" s="40"/>
      <c r="F39" s="40"/>
      <c r="G39" s="40"/>
      <c r="H39" s="40"/>
      <c r="I39" s="40"/>
      <c r="J39" s="41"/>
    </row>
  </sheetData>
  <mergeCells count="25">
    <mergeCell ref="A1:J4"/>
    <mergeCell ref="A5:J8"/>
    <mergeCell ref="A20:E20"/>
    <mergeCell ref="A21:E21"/>
    <mergeCell ref="A22:E22"/>
    <mergeCell ref="F16:J16"/>
    <mergeCell ref="F17:J17"/>
    <mergeCell ref="F18:J18"/>
    <mergeCell ref="F19:J24"/>
    <mergeCell ref="A9:J10"/>
    <mergeCell ref="A16:E16"/>
    <mergeCell ref="A17:E17"/>
    <mergeCell ref="A19:E19"/>
    <mergeCell ref="A23:E23"/>
    <mergeCell ref="A24:E24"/>
    <mergeCell ref="A18:E18"/>
    <mergeCell ref="A26:E26"/>
    <mergeCell ref="F26:J26"/>
    <mergeCell ref="A28:J39"/>
    <mergeCell ref="A11:J14"/>
    <mergeCell ref="A15:J15"/>
    <mergeCell ref="A27:E27"/>
    <mergeCell ref="F27:J27"/>
    <mergeCell ref="F25:J25"/>
    <mergeCell ref="A25:E25"/>
  </mergeCells>
  <printOptions horizontalCentered="1"/>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6628A-9FB4-403B-B386-D0BB2C4E4C73}">
  <sheetPr>
    <tabColor rgb="FF0070C0"/>
  </sheetPr>
  <dimension ref="A1:N44"/>
  <sheetViews>
    <sheetView view="pageLayout" zoomScaleNormal="100" workbookViewId="0">
      <selection activeCell="H4" sqref="H4:N7"/>
    </sheetView>
  </sheetViews>
  <sheetFormatPr baseColWidth="10" defaultRowHeight="15" x14ac:dyDescent="0.25"/>
  <cols>
    <col min="7" max="7" width="21.42578125" customWidth="1"/>
    <col min="8" max="8" width="32.7109375" customWidth="1"/>
    <col min="9" max="9" width="7.7109375" customWidth="1"/>
    <col min="10" max="10" width="5.42578125" customWidth="1"/>
    <col min="11" max="11" width="0" hidden="1" customWidth="1"/>
    <col min="14" max="14" width="21.7109375" customWidth="1"/>
  </cols>
  <sheetData>
    <row r="1" spans="1:14" ht="15" customHeight="1" x14ac:dyDescent="0.25">
      <c r="A1" s="98" t="s">
        <v>104</v>
      </c>
      <c r="B1" s="99"/>
      <c r="C1" s="99"/>
      <c r="D1" s="99"/>
      <c r="E1" s="99"/>
      <c r="F1" s="99"/>
      <c r="G1" s="100"/>
      <c r="H1" s="98" t="str">
        <f>A1</f>
        <v>6. Bewerbungs- und Einstellungsverfahren</v>
      </c>
      <c r="I1" s="99"/>
      <c r="J1" s="99"/>
      <c r="K1" s="99"/>
      <c r="L1" s="99"/>
      <c r="M1" s="99"/>
      <c r="N1" s="100"/>
    </row>
    <row r="2" spans="1:14" ht="15.75" customHeight="1" x14ac:dyDescent="0.25">
      <c r="A2" s="98"/>
      <c r="B2" s="99"/>
      <c r="C2" s="99"/>
      <c r="D2" s="99"/>
      <c r="E2" s="99"/>
      <c r="F2" s="99"/>
      <c r="G2" s="100"/>
      <c r="H2" s="98"/>
      <c r="I2" s="99"/>
      <c r="J2" s="99"/>
      <c r="K2" s="99"/>
      <c r="L2" s="99"/>
      <c r="M2" s="99"/>
      <c r="N2" s="100"/>
    </row>
    <row r="3" spans="1:14" ht="15.75" customHeight="1" x14ac:dyDescent="0.25">
      <c r="A3" s="98"/>
      <c r="B3" s="99"/>
      <c r="C3" s="99"/>
      <c r="D3" s="99"/>
      <c r="E3" s="99"/>
      <c r="F3" s="99"/>
      <c r="G3" s="100"/>
      <c r="H3" s="98"/>
      <c r="I3" s="99"/>
      <c r="J3" s="99"/>
      <c r="K3" s="99"/>
      <c r="L3" s="99"/>
      <c r="M3" s="99"/>
      <c r="N3" s="100"/>
    </row>
    <row r="4" spans="1:14" ht="31.5" customHeight="1" x14ac:dyDescent="0.25">
      <c r="A4" s="128" t="s">
        <v>766</v>
      </c>
      <c r="B4" s="129"/>
      <c r="C4" s="129"/>
      <c r="D4" s="129"/>
      <c r="E4" s="129"/>
      <c r="F4" s="129"/>
      <c r="G4" s="130"/>
      <c r="H4" s="118" t="s">
        <v>775</v>
      </c>
      <c r="I4" s="119"/>
      <c r="J4" s="119"/>
      <c r="K4" s="119"/>
      <c r="L4" s="119"/>
      <c r="M4" s="119"/>
      <c r="N4" s="120"/>
    </row>
    <row r="5" spans="1:14" ht="18.75" customHeight="1" x14ac:dyDescent="0.25">
      <c r="A5" s="128"/>
      <c r="B5" s="129"/>
      <c r="C5" s="129"/>
      <c r="D5" s="129"/>
      <c r="E5" s="129"/>
      <c r="F5" s="129"/>
      <c r="G5" s="130"/>
      <c r="H5" s="118"/>
      <c r="I5" s="119"/>
      <c r="J5" s="119"/>
      <c r="K5" s="119"/>
      <c r="L5" s="119"/>
      <c r="M5" s="119"/>
      <c r="N5" s="120"/>
    </row>
    <row r="6" spans="1:14" ht="21" customHeight="1" x14ac:dyDescent="0.25">
      <c r="A6" s="128"/>
      <c r="B6" s="129"/>
      <c r="C6" s="129"/>
      <c r="D6" s="129"/>
      <c r="E6" s="129"/>
      <c r="F6" s="129"/>
      <c r="G6" s="130"/>
      <c r="H6" s="118"/>
      <c r="I6" s="119"/>
      <c r="J6" s="119"/>
      <c r="K6" s="119"/>
      <c r="L6" s="119"/>
      <c r="M6" s="119"/>
      <c r="N6" s="120"/>
    </row>
    <row r="7" spans="1:14" ht="15" customHeight="1" x14ac:dyDescent="0.25">
      <c r="A7" s="128"/>
      <c r="B7" s="129"/>
      <c r="C7" s="129"/>
      <c r="D7" s="129"/>
      <c r="E7" s="129"/>
      <c r="F7" s="129"/>
      <c r="G7" s="130"/>
      <c r="H7" s="68"/>
      <c r="I7" s="69"/>
      <c r="J7" s="69"/>
      <c r="K7" s="69"/>
      <c r="L7" s="69"/>
      <c r="M7" s="69"/>
      <c r="N7" s="70"/>
    </row>
    <row r="8" spans="1:14" ht="23.45" customHeight="1" x14ac:dyDescent="0.35">
      <c r="A8" s="128"/>
      <c r="B8" s="129"/>
      <c r="C8" s="129"/>
      <c r="D8" s="129"/>
      <c r="E8" s="129"/>
      <c r="F8" s="129"/>
      <c r="G8" s="130"/>
      <c r="H8" s="19" t="s">
        <v>76</v>
      </c>
      <c r="I8" s="160" t="s">
        <v>762</v>
      </c>
      <c r="J8" s="160"/>
      <c r="K8" s="19"/>
      <c r="L8" s="145" t="s">
        <v>765</v>
      </c>
      <c r="M8" s="145"/>
      <c r="N8" s="145"/>
    </row>
    <row r="9" spans="1:14" ht="15" customHeight="1" x14ac:dyDescent="0.25">
      <c r="A9" s="128"/>
      <c r="B9" s="129"/>
      <c r="C9" s="129"/>
      <c r="D9" s="129"/>
      <c r="E9" s="129"/>
      <c r="F9" s="129"/>
      <c r="G9" s="130"/>
      <c r="H9" s="153" t="s">
        <v>105</v>
      </c>
      <c r="I9" s="143">
        <v>1</v>
      </c>
      <c r="J9" s="144"/>
      <c r="K9" s="12"/>
      <c r="L9" s="149" t="s">
        <v>190</v>
      </c>
      <c r="M9" s="150"/>
      <c r="N9" s="151"/>
    </row>
    <row r="10" spans="1:14" ht="15" customHeight="1" x14ac:dyDescent="0.25">
      <c r="A10" s="128"/>
      <c r="B10" s="129"/>
      <c r="C10" s="129"/>
      <c r="D10" s="129"/>
      <c r="E10" s="129"/>
      <c r="F10" s="129"/>
      <c r="G10" s="130"/>
      <c r="H10" s="153"/>
      <c r="I10" s="155">
        <v>2</v>
      </c>
      <c r="J10" s="156"/>
      <c r="K10" s="11"/>
      <c r="L10" s="149" t="s">
        <v>184</v>
      </c>
      <c r="M10" s="150"/>
      <c r="N10" s="151"/>
    </row>
    <row r="11" spans="1:14" ht="15" customHeight="1" x14ac:dyDescent="0.25">
      <c r="A11" s="128"/>
      <c r="B11" s="129"/>
      <c r="C11" s="129"/>
      <c r="D11" s="129"/>
      <c r="E11" s="129"/>
      <c r="F11" s="129"/>
      <c r="G11" s="130"/>
      <c r="H11" s="153"/>
      <c r="I11" s="155">
        <v>3</v>
      </c>
      <c r="J11" s="156"/>
      <c r="K11" s="11"/>
      <c r="L11" s="149" t="s">
        <v>366</v>
      </c>
      <c r="M11" s="150"/>
      <c r="N11" s="151"/>
    </row>
    <row r="12" spans="1:14" ht="15" customHeight="1" x14ac:dyDescent="0.25">
      <c r="A12" s="128"/>
      <c r="B12" s="129"/>
      <c r="C12" s="129"/>
      <c r="D12" s="129"/>
      <c r="E12" s="129"/>
      <c r="F12" s="129"/>
      <c r="G12" s="130"/>
      <c r="H12" s="153"/>
      <c r="I12" s="155">
        <v>4</v>
      </c>
      <c r="J12" s="156"/>
      <c r="K12" s="11"/>
      <c r="L12" s="149" t="s">
        <v>119</v>
      </c>
      <c r="M12" s="150"/>
      <c r="N12" s="151"/>
    </row>
    <row r="13" spans="1:14" ht="15" customHeight="1" x14ac:dyDescent="0.25">
      <c r="A13" s="128"/>
      <c r="B13" s="129"/>
      <c r="C13" s="129"/>
      <c r="D13" s="129"/>
      <c r="E13" s="129"/>
      <c r="F13" s="129"/>
      <c r="G13" s="130"/>
      <c r="H13" s="154"/>
      <c r="I13" s="143">
        <v>5</v>
      </c>
      <c r="J13" s="144"/>
      <c r="K13" s="12"/>
      <c r="L13" s="149" t="s">
        <v>650</v>
      </c>
      <c r="M13" s="150"/>
      <c r="N13" s="151"/>
    </row>
    <row r="14" spans="1:14" ht="15" customHeight="1" x14ac:dyDescent="0.25">
      <c r="A14" s="128"/>
      <c r="B14" s="129"/>
      <c r="C14" s="129"/>
      <c r="D14" s="129"/>
      <c r="E14" s="129"/>
      <c r="F14" s="129"/>
      <c r="G14" s="130"/>
      <c r="H14" s="157"/>
      <c r="I14" s="158"/>
      <c r="J14" s="158"/>
      <c r="K14" s="158"/>
      <c r="L14" s="158"/>
      <c r="M14" s="158"/>
      <c r="N14" s="159"/>
    </row>
    <row r="15" spans="1:14" ht="15" customHeight="1" x14ac:dyDescent="0.25">
      <c r="A15" s="128"/>
      <c r="B15" s="129"/>
      <c r="C15" s="129"/>
      <c r="D15" s="129"/>
      <c r="E15" s="129"/>
      <c r="F15" s="129"/>
      <c r="G15" s="130"/>
      <c r="H15" s="152" t="s">
        <v>106</v>
      </c>
      <c r="I15" s="155">
        <v>1</v>
      </c>
      <c r="J15" s="156"/>
      <c r="K15" s="10"/>
      <c r="L15" s="149" t="s">
        <v>238</v>
      </c>
      <c r="M15" s="150"/>
      <c r="N15" s="151"/>
    </row>
    <row r="16" spans="1:14" ht="15" customHeight="1" x14ac:dyDescent="0.25">
      <c r="A16" s="128"/>
      <c r="B16" s="129"/>
      <c r="C16" s="129"/>
      <c r="D16" s="129"/>
      <c r="E16" s="129"/>
      <c r="F16" s="129"/>
      <c r="G16" s="130"/>
      <c r="H16" s="153"/>
      <c r="I16" s="155">
        <v>2</v>
      </c>
      <c r="J16" s="156"/>
      <c r="K16" s="11"/>
      <c r="L16" s="149" t="s">
        <v>432</v>
      </c>
      <c r="M16" s="150"/>
      <c r="N16" s="151"/>
    </row>
    <row r="17" spans="1:14" ht="15" customHeight="1" x14ac:dyDescent="0.25">
      <c r="A17" s="128"/>
      <c r="B17" s="129"/>
      <c r="C17" s="129"/>
      <c r="D17" s="129"/>
      <c r="E17" s="129"/>
      <c r="F17" s="129"/>
      <c r="G17" s="130"/>
      <c r="H17" s="153"/>
      <c r="I17" s="143">
        <v>3</v>
      </c>
      <c r="J17" s="144"/>
      <c r="K17" s="11"/>
      <c r="L17" s="149" t="s">
        <v>711</v>
      </c>
      <c r="M17" s="150"/>
      <c r="N17" s="151"/>
    </row>
    <row r="18" spans="1:14" ht="15" customHeight="1" x14ac:dyDescent="0.25">
      <c r="A18" s="128"/>
      <c r="B18" s="129"/>
      <c r="C18" s="129"/>
      <c r="D18" s="129"/>
      <c r="E18" s="129"/>
      <c r="F18" s="129"/>
      <c r="G18" s="130"/>
      <c r="H18" s="153"/>
      <c r="I18" s="143">
        <v>4</v>
      </c>
      <c r="J18" s="144"/>
      <c r="K18" s="11"/>
      <c r="L18" s="149" t="s">
        <v>75</v>
      </c>
      <c r="M18" s="150"/>
      <c r="N18" s="151"/>
    </row>
    <row r="19" spans="1:14" ht="15" customHeight="1" x14ac:dyDescent="0.25">
      <c r="A19" s="128"/>
      <c r="B19" s="129"/>
      <c r="C19" s="129"/>
      <c r="D19" s="129"/>
      <c r="E19" s="129"/>
      <c r="F19" s="129"/>
      <c r="G19" s="130"/>
      <c r="H19" s="154"/>
      <c r="I19" s="143">
        <v>5</v>
      </c>
      <c r="J19" s="144"/>
      <c r="K19" s="12"/>
      <c r="L19" s="149" t="s">
        <v>528</v>
      </c>
      <c r="M19" s="150"/>
      <c r="N19" s="151"/>
    </row>
    <row r="20" spans="1:14" ht="15" customHeight="1" x14ac:dyDescent="0.25">
      <c r="A20" s="128"/>
      <c r="B20" s="129"/>
      <c r="C20" s="129"/>
      <c r="D20" s="129"/>
      <c r="E20" s="129"/>
      <c r="F20" s="129"/>
      <c r="G20" s="130"/>
      <c r="H20" s="157"/>
      <c r="I20" s="158"/>
      <c r="J20" s="158"/>
      <c r="K20" s="158"/>
      <c r="L20" s="158"/>
      <c r="M20" s="158"/>
      <c r="N20" s="159"/>
    </row>
    <row r="21" spans="1:14" ht="15" customHeight="1" x14ac:dyDescent="0.25">
      <c r="A21" s="128"/>
      <c r="B21" s="129"/>
      <c r="C21" s="129"/>
      <c r="D21" s="129"/>
      <c r="E21" s="129"/>
      <c r="F21" s="129"/>
      <c r="G21" s="130"/>
      <c r="H21" s="152" t="s">
        <v>107</v>
      </c>
      <c r="I21" s="155">
        <v>1</v>
      </c>
      <c r="J21" s="156"/>
      <c r="K21" s="10"/>
      <c r="L21" s="149" t="s">
        <v>480</v>
      </c>
      <c r="M21" s="150"/>
      <c r="N21" s="151"/>
    </row>
    <row r="22" spans="1:14" ht="15" customHeight="1" x14ac:dyDescent="0.25">
      <c r="A22" s="128"/>
      <c r="B22" s="129"/>
      <c r="C22" s="129"/>
      <c r="D22" s="129"/>
      <c r="E22" s="129"/>
      <c r="F22" s="129"/>
      <c r="G22" s="130"/>
      <c r="H22" s="153"/>
      <c r="I22" s="155">
        <v>2</v>
      </c>
      <c r="J22" s="156"/>
      <c r="K22" s="11"/>
      <c r="L22" s="149" t="s">
        <v>739</v>
      </c>
      <c r="M22" s="150"/>
      <c r="N22" s="151"/>
    </row>
    <row r="23" spans="1:14" ht="15" customHeight="1" x14ac:dyDescent="0.25">
      <c r="A23" s="128"/>
      <c r="B23" s="129"/>
      <c r="C23" s="129"/>
      <c r="D23" s="129"/>
      <c r="E23" s="129"/>
      <c r="F23" s="129"/>
      <c r="G23" s="130"/>
      <c r="H23" s="153"/>
      <c r="I23" s="155">
        <v>3</v>
      </c>
      <c r="J23" s="156"/>
      <c r="K23" s="11"/>
      <c r="L23" s="149" t="s">
        <v>746</v>
      </c>
      <c r="M23" s="150"/>
      <c r="N23" s="151"/>
    </row>
    <row r="24" spans="1:14" ht="15.75" customHeight="1" x14ac:dyDescent="0.25">
      <c r="A24" s="128"/>
      <c r="B24" s="129"/>
      <c r="C24" s="129"/>
      <c r="D24" s="129"/>
      <c r="E24" s="129"/>
      <c r="F24" s="129"/>
      <c r="G24" s="130"/>
      <c r="H24" s="153"/>
      <c r="I24" s="155">
        <v>4</v>
      </c>
      <c r="J24" s="156"/>
      <c r="K24" s="11"/>
      <c r="L24" s="149" t="s">
        <v>489</v>
      </c>
      <c r="M24" s="150"/>
      <c r="N24" s="151"/>
    </row>
    <row r="25" spans="1:14" ht="15" customHeight="1" x14ac:dyDescent="0.25">
      <c r="A25" s="128"/>
      <c r="B25" s="129"/>
      <c r="C25" s="129"/>
      <c r="D25" s="129"/>
      <c r="E25" s="129"/>
      <c r="F25" s="129"/>
      <c r="G25" s="130"/>
      <c r="H25" s="154"/>
      <c r="I25" s="155">
        <v>5</v>
      </c>
      <c r="J25" s="156"/>
      <c r="K25" s="12"/>
      <c r="L25" s="149" t="s">
        <v>626</v>
      </c>
      <c r="M25" s="150"/>
      <c r="N25" s="151"/>
    </row>
    <row r="26" spans="1:14" ht="15" customHeight="1" x14ac:dyDescent="0.25">
      <c r="A26" s="128"/>
      <c r="B26" s="129"/>
      <c r="C26" s="129"/>
      <c r="D26" s="129"/>
      <c r="E26" s="129"/>
      <c r="F26" s="129"/>
      <c r="G26" s="130"/>
      <c r="H26" s="140"/>
      <c r="I26" s="141"/>
      <c r="J26" s="141"/>
      <c r="K26" s="141"/>
      <c r="L26" s="141"/>
      <c r="M26" s="141"/>
      <c r="N26" s="142"/>
    </row>
    <row r="27" spans="1:14" ht="15" customHeight="1" x14ac:dyDescent="0.25">
      <c r="A27" s="128"/>
      <c r="B27" s="129"/>
      <c r="C27" s="129"/>
      <c r="D27" s="129"/>
      <c r="E27" s="129"/>
      <c r="F27" s="129"/>
      <c r="G27" s="130"/>
      <c r="H27" s="37"/>
      <c r="I27" s="37"/>
      <c r="J27" s="37"/>
      <c r="K27" s="37"/>
      <c r="L27" s="37"/>
      <c r="M27" s="37"/>
      <c r="N27" s="37"/>
    </row>
    <row r="28" spans="1:14" ht="15" customHeight="1" x14ac:dyDescent="0.25">
      <c r="A28" s="128"/>
      <c r="B28" s="129"/>
      <c r="C28" s="129"/>
      <c r="D28" s="129"/>
      <c r="E28" s="129"/>
      <c r="F28" s="129"/>
      <c r="G28" s="130"/>
      <c r="H28" s="37"/>
      <c r="I28" s="37"/>
      <c r="J28" s="37"/>
      <c r="K28" s="37"/>
      <c r="L28" s="37"/>
      <c r="M28" s="37"/>
      <c r="N28" s="37"/>
    </row>
    <row r="29" spans="1:14" ht="15" customHeight="1" x14ac:dyDescent="0.25">
      <c r="A29" s="128"/>
      <c r="B29" s="129"/>
      <c r="C29" s="129"/>
      <c r="D29" s="129"/>
      <c r="E29" s="129"/>
      <c r="F29" s="129"/>
      <c r="G29" s="130"/>
      <c r="H29" s="37"/>
      <c r="I29" s="37"/>
      <c r="J29" s="37"/>
      <c r="K29" s="37"/>
      <c r="L29" s="37"/>
      <c r="M29" s="37"/>
      <c r="N29" s="37"/>
    </row>
    <row r="30" spans="1:14" ht="15" customHeight="1" x14ac:dyDescent="0.25">
      <c r="A30" s="128"/>
      <c r="B30" s="129"/>
      <c r="C30" s="129"/>
      <c r="D30" s="129"/>
      <c r="E30" s="129"/>
      <c r="F30" s="129"/>
      <c r="G30" s="130"/>
      <c r="H30" s="37"/>
      <c r="I30" s="37"/>
      <c r="J30" s="37"/>
      <c r="K30" s="37"/>
      <c r="L30" s="37"/>
      <c r="M30" s="37"/>
      <c r="N30" s="37"/>
    </row>
    <row r="31" spans="1:14" ht="15" customHeight="1" x14ac:dyDescent="0.25">
      <c r="A31" s="128"/>
      <c r="B31" s="129"/>
      <c r="C31" s="129"/>
      <c r="D31" s="129"/>
      <c r="E31" s="129"/>
      <c r="F31" s="129"/>
      <c r="G31" s="130"/>
      <c r="H31" s="37"/>
      <c r="I31" s="37"/>
      <c r="J31" s="37"/>
      <c r="K31" s="37"/>
      <c r="L31" s="37"/>
      <c r="M31" s="37"/>
      <c r="N31" s="37"/>
    </row>
    <row r="32" spans="1:14" ht="15" customHeight="1" x14ac:dyDescent="0.25">
      <c r="A32" s="128"/>
      <c r="B32" s="129"/>
      <c r="C32" s="129"/>
      <c r="D32" s="129"/>
      <c r="E32" s="129"/>
      <c r="F32" s="129"/>
      <c r="G32" s="130"/>
      <c r="H32" s="37"/>
      <c r="I32" s="37"/>
      <c r="J32" s="37"/>
      <c r="K32" s="37"/>
      <c r="L32" s="37"/>
      <c r="M32" s="37"/>
      <c r="N32" s="37"/>
    </row>
    <row r="33" spans="1:14" ht="15" customHeight="1" x14ac:dyDescent="0.25">
      <c r="A33" s="128"/>
      <c r="B33" s="129"/>
      <c r="C33" s="129"/>
      <c r="D33" s="129"/>
      <c r="E33" s="129"/>
      <c r="F33" s="129"/>
      <c r="G33" s="130"/>
      <c r="H33" s="37"/>
      <c r="I33" s="37"/>
      <c r="J33" s="37"/>
      <c r="K33" s="37"/>
      <c r="L33" s="37"/>
      <c r="M33" s="37"/>
      <c r="N33" s="37"/>
    </row>
    <row r="34" spans="1:14" ht="15" customHeight="1" x14ac:dyDescent="0.25">
      <c r="A34" s="128"/>
      <c r="B34" s="129"/>
      <c r="C34" s="129"/>
      <c r="D34" s="129"/>
      <c r="E34" s="129"/>
      <c r="F34" s="129"/>
      <c r="G34" s="130"/>
      <c r="H34" s="37"/>
      <c r="I34" s="37"/>
      <c r="J34" s="37"/>
      <c r="K34" s="37"/>
      <c r="L34" s="37"/>
      <c r="M34" s="37"/>
      <c r="N34" s="37"/>
    </row>
    <row r="35" spans="1:14" ht="15" customHeight="1" x14ac:dyDescent="0.25">
      <c r="A35" s="128"/>
      <c r="B35" s="129"/>
      <c r="C35" s="129"/>
      <c r="D35" s="129"/>
      <c r="E35" s="129"/>
      <c r="F35" s="129"/>
      <c r="G35" s="130"/>
      <c r="H35" s="37"/>
      <c r="I35" s="37"/>
      <c r="J35" s="37"/>
      <c r="K35" s="37"/>
      <c r="L35" s="37"/>
      <c r="M35" s="37"/>
      <c r="N35" s="37"/>
    </row>
    <row r="36" spans="1:14" ht="15" customHeight="1" x14ac:dyDescent="0.25">
      <c r="A36" s="128"/>
      <c r="B36" s="129"/>
      <c r="C36" s="129"/>
      <c r="D36" s="129"/>
      <c r="E36" s="129"/>
      <c r="F36" s="129"/>
      <c r="G36" s="130"/>
      <c r="H36" s="37"/>
      <c r="I36" s="37"/>
      <c r="J36" s="37"/>
      <c r="K36" s="37"/>
      <c r="L36" s="37"/>
      <c r="M36" s="37"/>
      <c r="N36" s="37"/>
    </row>
    <row r="37" spans="1:14" ht="15" customHeight="1" x14ac:dyDescent="0.25">
      <c r="A37" s="128"/>
      <c r="B37" s="129"/>
      <c r="C37" s="129"/>
      <c r="D37" s="129"/>
      <c r="E37" s="129"/>
      <c r="F37" s="129"/>
      <c r="G37" s="130"/>
      <c r="H37" s="37"/>
      <c r="I37" s="37"/>
      <c r="J37" s="37"/>
      <c r="K37" s="37"/>
      <c r="L37" s="37"/>
      <c r="M37" s="37"/>
      <c r="N37" s="37"/>
    </row>
    <row r="38" spans="1:14" ht="15" customHeight="1" x14ac:dyDescent="0.25">
      <c r="A38" s="128"/>
      <c r="B38" s="129"/>
      <c r="C38" s="129"/>
      <c r="D38" s="129"/>
      <c r="E38" s="129"/>
      <c r="F38" s="129"/>
      <c r="G38" s="130"/>
      <c r="H38" s="37"/>
      <c r="I38" s="37"/>
      <c r="J38" s="37"/>
      <c r="K38" s="37"/>
      <c r="L38" s="37"/>
      <c r="M38" s="37"/>
      <c r="N38" s="37"/>
    </row>
    <row r="39" spans="1:14" ht="15" customHeight="1" x14ac:dyDescent="0.25">
      <c r="A39" s="128"/>
      <c r="B39" s="129"/>
      <c r="C39" s="129"/>
      <c r="D39" s="129"/>
      <c r="E39" s="129"/>
      <c r="F39" s="129"/>
      <c r="G39" s="130"/>
      <c r="H39" s="37"/>
      <c r="I39" s="37"/>
      <c r="J39" s="37"/>
      <c r="K39" s="37"/>
      <c r="L39" s="37"/>
      <c r="M39" s="37"/>
      <c r="N39" s="37"/>
    </row>
    <row r="40" spans="1:14" ht="15" customHeight="1" x14ac:dyDescent="0.25">
      <c r="A40" s="128"/>
      <c r="B40" s="129"/>
      <c r="C40" s="129"/>
      <c r="D40" s="129"/>
      <c r="E40" s="129"/>
      <c r="F40" s="129"/>
      <c r="G40" s="130"/>
      <c r="H40" s="37"/>
      <c r="I40" s="37"/>
      <c r="J40" s="37"/>
      <c r="K40" s="37"/>
      <c r="L40" s="37"/>
      <c r="M40" s="37"/>
      <c r="N40" s="37"/>
    </row>
    <row r="41" spans="1:14" ht="15" customHeight="1" x14ac:dyDescent="0.25">
      <c r="A41" s="128"/>
      <c r="B41" s="129"/>
      <c r="C41" s="129"/>
      <c r="D41" s="129"/>
      <c r="E41" s="129"/>
      <c r="F41" s="129"/>
      <c r="G41" s="130"/>
      <c r="H41" s="37"/>
      <c r="I41" s="37"/>
      <c r="J41" s="37"/>
      <c r="K41" s="37"/>
      <c r="L41" s="37"/>
      <c r="M41" s="37"/>
      <c r="N41" s="37"/>
    </row>
    <row r="42" spans="1:14" ht="15" customHeight="1" x14ac:dyDescent="0.25">
      <c r="A42" s="128"/>
      <c r="B42" s="129"/>
      <c r="C42" s="129"/>
      <c r="D42" s="129"/>
      <c r="E42" s="129"/>
      <c r="F42" s="129"/>
      <c r="G42" s="130"/>
      <c r="H42" s="37"/>
      <c r="I42" s="37"/>
      <c r="J42" s="37"/>
      <c r="K42" s="37"/>
      <c r="L42" s="37"/>
      <c r="M42" s="37"/>
      <c r="N42" s="37"/>
    </row>
    <row r="43" spans="1:14" ht="15" customHeight="1" x14ac:dyDescent="0.25">
      <c r="A43" s="128"/>
      <c r="B43" s="129"/>
      <c r="C43" s="129"/>
      <c r="D43" s="129"/>
      <c r="E43" s="129"/>
      <c r="F43" s="129"/>
      <c r="G43" s="130"/>
      <c r="H43" s="37"/>
      <c r="I43" s="37"/>
      <c r="J43" s="37"/>
      <c r="K43" s="37"/>
      <c r="L43" s="37"/>
      <c r="M43" s="37"/>
      <c r="N43" s="37"/>
    </row>
    <row r="44" spans="1:14" ht="15" customHeight="1" x14ac:dyDescent="0.25">
      <c r="A44" s="131"/>
      <c r="B44" s="132"/>
      <c r="C44" s="132"/>
      <c r="D44" s="132"/>
      <c r="E44" s="132"/>
      <c r="F44" s="132"/>
      <c r="G44" s="133"/>
      <c r="H44" s="37"/>
      <c r="I44" s="37"/>
      <c r="J44" s="37"/>
      <c r="K44" s="37"/>
      <c r="L44" s="37"/>
      <c r="M44" s="37"/>
      <c r="N44" s="37"/>
    </row>
  </sheetData>
  <mergeCells count="43">
    <mergeCell ref="H20:N20"/>
    <mergeCell ref="H21:H25"/>
    <mergeCell ref="I21:J21"/>
    <mergeCell ref="L21:N21"/>
    <mergeCell ref="I22:J22"/>
    <mergeCell ref="L22:N22"/>
    <mergeCell ref="I23:J23"/>
    <mergeCell ref="L23:N23"/>
    <mergeCell ref="I24:J24"/>
    <mergeCell ref="L24:N24"/>
    <mergeCell ref="I25:J25"/>
    <mergeCell ref="L25:N25"/>
    <mergeCell ref="L12:N12"/>
    <mergeCell ref="I13:J13"/>
    <mergeCell ref="L13:N13"/>
    <mergeCell ref="H14:N14"/>
    <mergeCell ref="H15:H19"/>
    <mergeCell ref="I15:J15"/>
    <mergeCell ref="L15:N15"/>
    <mergeCell ref="I16:J16"/>
    <mergeCell ref="L16:N16"/>
    <mergeCell ref="I17:J17"/>
    <mergeCell ref="L17:N17"/>
    <mergeCell ref="I18:J18"/>
    <mergeCell ref="L18:N18"/>
    <mergeCell ref="I19:J19"/>
    <mergeCell ref="L19:N19"/>
    <mergeCell ref="H4:N7"/>
    <mergeCell ref="A4:G44"/>
    <mergeCell ref="A1:G3"/>
    <mergeCell ref="H27:N44"/>
    <mergeCell ref="H26:N26"/>
    <mergeCell ref="H1:N3"/>
    <mergeCell ref="I8:J8"/>
    <mergeCell ref="L8:N8"/>
    <mergeCell ref="H9:H13"/>
    <mergeCell ref="I9:J9"/>
    <mergeCell ref="L9:N9"/>
    <mergeCell ref="I10:J10"/>
    <mergeCell ref="L10:N10"/>
    <mergeCell ref="I11:J11"/>
    <mergeCell ref="L11:N11"/>
    <mergeCell ref="I12:J12"/>
  </mergeCells>
  <pageMargins left="0.7" right="0.7" top="0.75" bottom="0.75" header="0.3" footer="0.3"/>
  <pageSetup orientation="portrait" r:id="rId1"/>
  <headerFooter>
    <oddHeader>&amp;L&amp;G&amp;R&amp;G</oddHead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81FF1-ECCE-4C63-BB4C-7CBBC9E07464}">
  <sheetPr>
    <tabColor theme="4" tint="-0.249977111117893"/>
  </sheetPr>
  <dimension ref="A1:D684"/>
  <sheetViews>
    <sheetView zoomScaleNormal="100" workbookViewId="0">
      <selection activeCell="A3" sqref="A3"/>
    </sheetView>
  </sheetViews>
  <sheetFormatPr baseColWidth="10" defaultRowHeight="15" x14ac:dyDescent="0.25"/>
  <cols>
    <col min="1" max="1" width="40" bestFit="1" customWidth="1"/>
    <col min="2" max="2" width="20.42578125" bestFit="1" customWidth="1"/>
    <col min="3" max="3" width="45" bestFit="1" customWidth="1"/>
    <col min="4" max="4" width="44.28515625" bestFit="1" customWidth="1"/>
  </cols>
  <sheetData>
    <row r="1" spans="1:4" ht="15.75" x14ac:dyDescent="0.25">
      <c r="A1" s="13" t="s">
        <v>816</v>
      </c>
      <c r="B1" s="14" t="s">
        <v>76</v>
      </c>
      <c r="C1" s="15" t="s">
        <v>851</v>
      </c>
      <c r="D1" s="30" t="s">
        <v>852</v>
      </c>
    </row>
    <row r="2" spans="1:4" x14ac:dyDescent="0.25">
      <c r="A2" s="22" t="s">
        <v>681</v>
      </c>
      <c r="B2" s="23" t="s">
        <v>817</v>
      </c>
      <c r="C2" s="24">
        <v>690</v>
      </c>
      <c r="D2" s="25">
        <f t="shared" ref="D2:D65" si="0">C2/5566</f>
        <v>0.12396694214876033</v>
      </c>
    </row>
    <row r="3" spans="1:4" x14ac:dyDescent="0.25">
      <c r="A3" s="26" t="s">
        <v>693</v>
      </c>
      <c r="B3" s="27" t="s">
        <v>817</v>
      </c>
      <c r="C3" s="28">
        <v>619</v>
      </c>
      <c r="D3" s="29">
        <f t="shared" si="0"/>
        <v>0.11121092346388789</v>
      </c>
    </row>
    <row r="4" spans="1:4" x14ac:dyDescent="0.25">
      <c r="A4" s="22" t="s">
        <v>717</v>
      </c>
      <c r="B4" s="23" t="s">
        <v>817</v>
      </c>
      <c r="C4" s="24">
        <v>342</v>
      </c>
      <c r="D4" s="25">
        <f t="shared" si="0"/>
        <v>6.1444484369385557E-2</v>
      </c>
    </row>
    <row r="5" spans="1:4" x14ac:dyDescent="0.25">
      <c r="A5" s="26" t="s">
        <v>760</v>
      </c>
      <c r="B5" s="27" t="s">
        <v>817</v>
      </c>
      <c r="C5" s="28">
        <v>289</v>
      </c>
      <c r="D5" s="29">
        <f t="shared" si="0"/>
        <v>5.1922385914480777E-2</v>
      </c>
    </row>
    <row r="6" spans="1:4" x14ac:dyDescent="0.25">
      <c r="A6" s="22" t="s">
        <v>298</v>
      </c>
      <c r="B6" s="23" t="s">
        <v>817</v>
      </c>
      <c r="C6" s="24">
        <v>276</v>
      </c>
      <c r="D6" s="25">
        <f t="shared" si="0"/>
        <v>4.9586776859504134E-2</v>
      </c>
    </row>
    <row r="7" spans="1:4" x14ac:dyDescent="0.25">
      <c r="A7" s="26" t="s">
        <v>339</v>
      </c>
      <c r="B7" s="27" t="s">
        <v>817</v>
      </c>
      <c r="C7" s="28">
        <v>263</v>
      </c>
      <c r="D7" s="29">
        <f t="shared" si="0"/>
        <v>4.725116780452749E-2</v>
      </c>
    </row>
    <row r="8" spans="1:4" x14ac:dyDescent="0.25">
      <c r="A8" s="22" t="s">
        <v>166</v>
      </c>
      <c r="B8" s="23" t="s">
        <v>817</v>
      </c>
      <c r="C8" s="24">
        <v>179</v>
      </c>
      <c r="D8" s="25">
        <f t="shared" si="0"/>
        <v>3.2159540064678402E-2</v>
      </c>
    </row>
    <row r="9" spans="1:4" x14ac:dyDescent="0.25">
      <c r="A9" s="26" t="s">
        <v>725</v>
      </c>
      <c r="B9" s="27" t="s">
        <v>817</v>
      </c>
      <c r="C9" s="28">
        <v>175</v>
      </c>
      <c r="D9" s="29">
        <f t="shared" si="0"/>
        <v>3.1440891124685594E-2</v>
      </c>
    </row>
    <row r="10" spans="1:4" x14ac:dyDescent="0.25">
      <c r="A10" s="22" t="s">
        <v>758</v>
      </c>
      <c r="B10" s="23" t="s">
        <v>817</v>
      </c>
      <c r="C10" s="24">
        <v>166</v>
      </c>
      <c r="D10" s="25">
        <f t="shared" si="0"/>
        <v>2.9823931009701762E-2</v>
      </c>
    </row>
    <row r="11" spans="1:4" x14ac:dyDescent="0.25">
      <c r="A11" s="26" t="s">
        <v>700</v>
      </c>
      <c r="B11" s="27" t="s">
        <v>817</v>
      </c>
      <c r="C11" s="28">
        <v>134</v>
      </c>
      <c r="D11" s="29">
        <f t="shared" si="0"/>
        <v>2.4074739489759252E-2</v>
      </c>
    </row>
    <row r="12" spans="1:4" x14ac:dyDescent="0.25">
      <c r="A12" s="22" t="s">
        <v>546</v>
      </c>
      <c r="B12" s="23" t="s">
        <v>817</v>
      </c>
      <c r="C12" s="24">
        <v>127</v>
      </c>
      <c r="D12" s="25">
        <f t="shared" si="0"/>
        <v>2.2817103844771831E-2</v>
      </c>
    </row>
    <row r="13" spans="1:4" x14ac:dyDescent="0.25">
      <c r="A13" s="26" t="s">
        <v>682</v>
      </c>
      <c r="B13" s="27" t="s">
        <v>817</v>
      </c>
      <c r="C13" s="28">
        <v>115</v>
      </c>
      <c r="D13" s="29">
        <f t="shared" si="0"/>
        <v>2.0661157024793389E-2</v>
      </c>
    </row>
    <row r="14" spans="1:4" x14ac:dyDescent="0.25">
      <c r="A14" s="22" t="s">
        <v>450</v>
      </c>
      <c r="B14" s="23" t="s">
        <v>817</v>
      </c>
      <c r="C14" s="24">
        <v>108</v>
      </c>
      <c r="D14" s="25">
        <f t="shared" si="0"/>
        <v>1.9403521379805964E-2</v>
      </c>
    </row>
    <row r="15" spans="1:4" x14ac:dyDescent="0.25">
      <c r="A15" s="26" t="s">
        <v>481</v>
      </c>
      <c r="B15" s="27" t="s">
        <v>817</v>
      </c>
      <c r="C15" s="28">
        <v>95</v>
      </c>
      <c r="D15" s="29">
        <f t="shared" si="0"/>
        <v>1.7067912324829321E-2</v>
      </c>
    </row>
    <row r="16" spans="1:4" x14ac:dyDescent="0.25">
      <c r="A16" s="22" t="s">
        <v>757</v>
      </c>
      <c r="B16" s="23" t="s">
        <v>817</v>
      </c>
      <c r="C16" s="24">
        <v>84</v>
      </c>
      <c r="D16" s="25">
        <f t="shared" si="0"/>
        <v>1.5091627739849083E-2</v>
      </c>
    </row>
    <row r="17" spans="1:4" x14ac:dyDescent="0.25">
      <c r="A17" s="26" t="s">
        <v>668</v>
      </c>
      <c r="B17" s="27" t="s">
        <v>817</v>
      </c>
      <c r="C17" s="28">
        <v>60</v>
      </c>
      <c r="D17" s="29">
        <f t="shared" si="0"/>
        <v>1.0779734099892203E-2</v>
      </c>
    </row>
    <row r="18" spans="1:4" x14ac:dyDescent="0.25">
      <c r="A18" s="22" t="s">
        <v>51</v>
      </c>
      <c r="B18" s="23" t="s">
        <v>817</v>
      </c>
      <c r="C18" s="24">
        <v>59</v>
      </c>
      <c r="D18" s="25">
        <f t="shared" si="0"/>
        <v>1.0600071864893999E-2</v>
      </c>
    </row>
    <row r="19" spans="1:4" x14ac:dyDescent="0.25">
      <c r="A19" s="26" t="s">
        <v>683</v>
      </c>
      <c r="B19" s="27" t="s">
        <v>817</v>
      </c>
      <c r="C19" s="28">
        <v>54</v>
      </c>
      <c r="D19" s="29">
        <f t="shared" si="0"/>
        <v>9.7017606899029822E-3</v>
      </c>
    </row>
    <row r="20" spans="1:4" x14ac:dyDescent="0.25">
      <c r="A20" s="22" t="s">
        <v>280</v>
      </c>
      <c r="B20" s="23" t="s">
        <v>817</v>
      </c>
      <c r="C20" s="24">
        <v>47</v>
      </c>
      <c r="D20" s="25">
        <f t="shared" si="0"/>
        <v>8.4441250449155594E-3</v>
      </c>
    </row>
    <row r="21" spans="1:4" x14ac:dyDescent="0.25">
      <c r="A21" s="26" t="s">
        <v>608</v>
      </c>
      <c r="B21" s="27" t="s">
        <v>817</v>
      </c>
      <c r="C21" s="28">
        <v>39</v>
      </c>
      <c r="D21" s="29">
        <f t="shared" si="0"/>
        <v>7.0068271649299319E-3</v>
      </c>
    </row>
    <row r="22" spans="1:4" x14ac:dyDescent="0.25">
      <c r="A22" s="22" t="s">
        <v>449</v>
      </c>
      <c r="B22" s="23" t="s">
        <v>817</v>
      </c>
      <c r="C22" s="24">
        <v>36</v>
      </c>
      <c r="D22" s="25">
        <f t="shared" si="0"/>
        <v>6.4678404599353215E-3</v>
      </c>
    </row>
    <row r="23" spans="1:4" x14ac:dyDescent="0.25">
      <c r="A23" s="26" t="s">
        <v>627</v>
      </c>
      <c r="B23" s="27" t="s">
        <v>817</v>
      </c>
      <c r="C23" s="28">
        <v>26</v>
      </c>
      <c r="D23" s="29">
        <f t="shared" si="0"/>
        <v>4.6712181099532882E-3</v>
      </c>
    </row>
    <row r="24" spans="1:4" x14ac:dyDescent="0.25">
      <c r="A24" s="22" t="s">
        <v>607</v>
      </c>
      <c r="B24" s="23" t="s">
        <v>817</v>
      </c>
      <c r="C24" s="24">
        <v>17</v>
      </c>
      <c r="D24" s="25">
        <f t="shared" si="0"/>
        <v>3.0542579949694574E-3</v>
      </c>
    </row>
    <row r="25" spans="1:4" x14ac:dyDescent="0.25">
      <c r="A25" s="26" t="s">
        <v>50</v>
      </c>
      <c r="B25" s="27" t="s">
        <v>817</v>
      </c>
      <c r="C25" s="28">
        <v>16</v>
      </c>
      <c r="D25" s="29">
        <f t="shared" si="0"/>
        <v>2.8745957599712541E-3</v>
      </c>
    </row>
    <row r="26" spans="1:4" x14ac:dyDescent="0.25">
      <c r="A26" s="22" t="s">
        <v>667</v>
      </c>
      <c r="B26" s="23" t="s">
        <v>817</v>
      </c>
      <c r="C26" s="24">
        <v>11</v>
      </c>
      <c r="D26" s="25">
        <f t="shared" si="0"/>
        <v>1.976284584980237E-3</v>
      </c>
    </row>
    <row r="27" spans="1:4" x14ac:dyDescent="0.25">
      <c r="A27" s="26" t="s">
        <v>335</v>
      </c>
      <c r="B27" s="27" t="s">
        <v>817</v>
      </c>
      <c r="C27" s="28">
        <v>9</v>
      </c>
      <c r="D27" s="29">
        <f t="shared" si="0"/>
        <v>1.6169601149838304E-3</v>
      </c>
    </row>
    <row r="28" spans="1:4" x14ac:dyDescent="0.25">
      <c r="A28" s="22" t="s">
        <v>456</v>
      </c>
      <c r="B28" s="23" t="s">
        <v>817</v>
      </c>
      <c r="C28" s="24">
        <v>7</v>
      </c>
      <c r="D28" s="25">
        <f t="shared" si="0"/>
        <v>1.2576356449874237E-3</v>
      </c>
    </row>
    <row r="29" spans="1:4" x14ac:dyDescent="0.25">
      <c r="A29" s="26" t="s">
        <v>695</v>
      </c>
      <c r="B29" s="27" t="s">
        <v>817</v>
      </c>
      <c r="C29" s="28">
        <v>7</v>
      </c>
      <c r="D29" s="29">
        <f t="shared" si="0"/>
        <v>1.2576356449874237E-3</v>
      </c>
    </row>
    <row r="30" spans="1:4" x14ac:dyDescent="0.25">
      <c r="A30" s="22" t="s">
        <v>505</v>
      </c>
      <c r="B30" s="23" t="s">
        <v>817</v>
      </c>
      <c r="C30" s="24">
        <v>5</v>
      </c>
      <c r="D30" s="25">
        <f t="shared" si="0"/>
        <v>8.9831117499101685E-4</v>
      </c>
    </row>
    <row r="31" spans="1:4" x14ac:dyDescent="0.25">
      <c r="A31" s="26" t="s">
        <v>358</v>
      </c>
      <c r="B31" s="27" t="s">
        <v>817</v>
      </c>
      <c r="C31" s="28">
        <v>4</v>
      </c>
      <c r="D31" s="29">
        <f t="shared" si="0"/>
        <v>7.1864893999281352E-4</v>
      </c>
    </row>
    <row r="32" spans="1:4" x14ac:dyDescent="0.25">
      <c r="A32" s="22" t="s">
        <v>613</v>
      </c>
      <c r="B32" s="23" t="s">
        <v>817</v>
      </c>
      <c r="C32" s="24">
        <v>3</v>
      </c>
      <c r="D32" s="25">
        <f t="shared" si="0"/>
        <v>5.3898670499461009E-4</v>
      </c>
    </row>
    <row r="33" spans="1:4" x14ac:dyDescent="0.25">
      <c r="A33" s="26" t="s">
        <v>688</v>
      </c>
      <c r="B33" s="27" t="s">
        <v>817</v>
      </c>
      <c r="C33" s="28">
        <v>3</v>
      </c>
      <c r="D33" s="29">
        <f t="shared" si="0"/>
        <v>5.3898670499461009E-4</v>
      </c>
    </row>
    <row r="34" spans="1:4" x14ac:dyDescent="0.25">
      <c r="A34" s="22" t="s">
        <v>169</v>
      </c>
      <c r="B34" s="23" t="s">
        <v>817</v>
      </c>
      <c r="C34" s="24">
        <v>1</v>
      </c>
      <c r="D34" s="25">
        <f t="shared" si="0"/>
        <v>1.7966223499820338E-4</v>
      </c>
    </row>
    <row r="35" spans="1:4" x14ac:dyDescent="0.25">
      <c r="A35" s="26" t="s">
        <v>350</v>
      </c>
      <c r="B35" s="27" t="s">
        <v>817</v>
      </c>
      <c r="C35" s="28">
        <v>1</v>
      </c>
      <c r="D35" s="29">
        <f t="shared" si="0"/>
        <v>1.7966223499820338E-4</v>
      </c>
    </row>
    <row r="36" spans="1:4" x14ac:dyDescent="0.25">
      <c r="A36" s="22" t="s">
        <v>365</v>
      </c>
      <c r="B36" s="23" t="s">
        <v>817</v>
      </c>
      <c r="C36" s="24">
        <v>1</v>
      </c>
      <c r="D36" s="25">
        <f t="shared" si="0"/>
        <v>1.7966223499820338E-4</v>
      </c>
    </row>
    <row r="37" spans="1:4" x14ac:dyDescent="0.25">
      <c r="A37" s="26" t="s">
        <v>421</v>
      </c>
      <c r="B37" s="27" t="s">
        <v>817</v>
      </c>
      <c r="C37" s="28">
        <v>1</v>
      </c>
      <c r="D37" s="29">
        <f t="shared" si="0"/>
        <v>1.7966223499820338E-4</v>
      </c>
    </row>
    <row r="38" spans="1:4" x14ac:dyDescent="0.25">
      <c r="A38" s="22" t="s">
        <v>530</v>
      </c>
      <c r="B38" s="23" t="s">
        <v>817</v>
      </c>
      <c r="C38" s="24">
        <v>1</v>
      </c>
      <c r="D38" s="25">
        <f t="shared" si="0"/>
        <v>1.7966223499820338E-4</v>
      </c>
    </row>
    <row r="39" spans="1:4" x14ac:dyDescent="0.25">
      <c r="A39" s="26" t="s">
        <v>694</v>
      </c>
      <c r="B39" s="27" t="s">
        <v>817</v>
      </c>
      <c r="C39" s="28">
        <v>1</v>
      </c>
      <c r="D39" s="29">
        <f t="shared" si="0"/>
        <v>1.7966223499820338E-4</v>
      </c>
    </row>
    <row r="40" spans="1:4" x14ac:dyDescent="0.25">
      <c r="A40" s="22" t="s">
        <v>163</v>
      </c>
      <c r="B40" s="23" t="s">
        <v>817</v>
      </c>
      <c r="C40" s="24">
        <v>0</v>
      </c>
      <c r="D40" s="25">
        <f t="shared" si="0"/>
        <v>0</v>
      </c>
    </row>
    <row r="41" spans="1:4" x14ac:dyDescent="0.25">
      <c r="A41" s="26" t="s">
        <v>250</v>
      </c>
      <c r="B41" s="27" t="s">
        <v>817</v>
      </c>
      <c r="C41" s="28">
        <v>0</v>
      </c>
      <c r="D41" s="29">
        <f t="shared" si="0"/>
        <v>0</v>
      </c>
    </row>
    <row r="42" spans="1:4" x14ac:dyDescent="0.25">
      <c r="A42" s="22" t="s">
        <v>299</v>
      </c>
      <c r="B42" s="23" t="s">
        <v>817</v>
      </c>
      <c r="C42" s="24">
        <v>0</v>
      </c>
      <c r="D42" s="25">
        <f t="shared" si="0"/>
        <v>0</v>
      </c>
    </row>
    <row r="43" spans="1:4" x14ac:dyDescent="0.25">
      <c r="A43" s="26" t="s">
        <v>319</v>
      </c>
      <c r="B43" s="27" t="s">
        <v>817</v>
      </c>
      <c r="C43" s="28">
        <v>0</v>
      </c>
      <c r="D43" s="29">
        <f t="shared" si="0"/>
        <v>0</v>
      </c>
    </row>
    <row r="44" spans="1:4" x14ac:dyDescent="0.25">
      <c r="A44" s="22" t="s">
        <v>472</v>
      </c>
      <c r="B44" s="23" t="s">
        <v>817</v>
      </c>
      <c r="C44" s="24">
        <v>0</v>
      </c>
      <c r="D44" s="25">
        <f t="shared" si="0"/>
        <v>0</v>
      </c>
    </row>
    <row r="45" spans="1:4" x14ac:dyDescent="0.25">
      <c r="A45" s="26" t="s">
        <v>482</v>
      </c>
      <c r="B45" s="27" t="s">
        <v>817</v>
      </c>
      <c r="C45" s="28">
        <v>0</v>
      </c>
      <c r="D45" s="29">
        <f t="shared" si="0"/>
        <v>0</v>
      </c>
    </row>
    <row r="46" spans="1:4" x14ac:dyDescent="0.25">
      <c r="A46" s="22" t="s">
        <v>486</v>
      </c>
      <c r="B46" s="23" t="s">
        <v>817</v>
      </c>
      <c r="C46" s="24">
        <v>0</v>
      </c>
      <c r="D46" s="25">
        <f t="shared" si="0"/>
        <v>0</v>
      </c>
    </row>
    <row r="47" spans="1:4" x14ac:dyDescent="0.25">
      <c r="A47" s="26" t="s">
        <v>638</v>
      </c>
      <c r="B47" s="27" t="s">
        <v>817</v>
      </c>
      <c r="C47" s="28">
        <v>0</v>
      </c>
      <c r="D47" s="29">
        <f t="shared" si="0"/>
        <v>0</v>
      </c>
    </row>
    <row r="48" spans="1:4" x14ac:dyDescent="0.25">
      <c r="A48" s="22" t="s">
        <v>691</v>
      </c>
      <c r="B48" s="23" t="s">
        <v>817</v>
      </c>
      <c r="C48" s="24">
        <v>0</v>
      </c>
      <c r="D48" s="25">
        <f t="shared" si="0"/>
        <v>0</v>
      </c>
    </row>
    <row r="49" spans="1:4" x14ac:dyDescent="0.25">
      <c r="A49" s="26" t="s">
        <v>730</v>
      </c>
      <c r="B49" s="27" t="s">
        <v>817</v>
      </c>
      <c r="C49" s="28">
        <v>0</v>
      </c>
      <c r="D49" s="29">
        <f t="shared" si="0"/>
        <v>0</v>
      </c>
    </row>
    <row r="50" spans="1:4" x14ac:dyDescent="0.25">
      <c r="A50" s="22" t="s">
        <v>327</v>
      </c>
      <c r="B50" s="23" t="s">
        <v>818</v>
      </c>
      <c r="C50" s="24">
        <v>524</v>
      </c>
      <c r="D50" s="25">
        <f t="shared" si="0"/>
        <v>9.4143011139058569E-2</v>
      </c>
    </row>
    <row r="51" spans="1:4" x14ac:dyDescent="0.25">
      <c r="A51" s="26" t="s">
        <v>573</v>
      </c>
      <c r="B51" s="27" t="s">
        <v>818</v>
      </c>
      <c r="C51" s="28">
        <v>154</v>
      </c>
      <c r="D51" s="29">
        <f t="shared" si="0"/>
        <v>2.766798418972332E-2</v>
      </c>
    </row>
    <row r="52" spans="1:4" x14ac:dyDescent="0.25">
      <c r="A52" s="22" t="s">
        <v>56</v>
      </c>
      <c r="B52" s="23" t="s">
        <v>818</v>
      </c>
      <c r="C52" s="24">
        <v>115</v>
      </c>
      <c r="D52" s="25">
        <f t="shared" si="0"/>
        <v>2.0661157024793389E-2</v>
      </c>
    </row>
    <row r="53" spans="1:4" x14ac:dyDescent="0.25">
      <c r="A53" s="26" t="s">
        <v>697</v>
      </c>
      <c r="B53" s="27" t="s">
        <v>818</v>
      </c>
      <c r="C53" s="28">
        <v>70</v>
      </c>
      <c r="D53" s="29">
        <f t="shared" si="0"/>
        <v>1.2576356449874237E-2</v>
      </c>
    </row>
    <row r="54" spans="1:4" x14ac:dyDescent="0.25">
      <c r="A54" s="22" t="s">
        <v>594</v>
      </c>
      <c r="B54" s="23" t="s">
        <v>818</v>
      </c>
      <c r="C54" s="24">
        <v>59</v>
      </c>
      <c r="D54" s="25">
        <f t="shared" si="0"/>
        <v>1.0600071864893999E-2</v>
      </c>
    </row>
    <row r="55" spans="1:4" x14ac:dyDescent="0.25">
      <c r="A55" s="26" t="s">
        <v>197</v>
      </c>
      <c r="B55" s="27" t="s">
        <v>818</v>
      </c>
      <c r="C55" s="28">
        <v>33</v>
      </c>
      <c r="D55" s="29">
        <f t="shared" si="0"/>
        <v>5.9288537549407111E-3</v>
      </c>
    </row>
    <row r="56" spans="1:4" x14ac:dyDescent="0.25">
      <c r="A56" s="22" t="s">
        <v>196</v>
      </c>
      <c r="B56" s="23" t="s">
        <v>818</v>
      </c>
      <c r="C56" s="24">
        <v>31</v>
      </c>
      <c r="D56" s="25">
        <f t="shared" si="0"/>
        <v>5.5695292849443044E-3</v>
      </c>
    </row>
    <row r="57" spans="1:4" x14ac:dyDescent="0.25">
      <c r="A57" s="26" t="s">
        <v>637</v>
      </c>
      <c r="B57" s="27" t="s">
        <v>818</v>
      </c>
      <c r="C57" s="28">
        <v>21</v>
      </c>
      <c r="D57" s="29">
        <f t="shared" si="0"/>
        <v>3.7729069349622707E-3</v>
      </c>
    </row>
    <row r="58" spans="1:4" x14ac:dyDescent="0.25">
      <c r="A58" s="22" t="s">
        <v>328</v>
      </c>
      <c r="B58" s="23" t="s">
        <v>818</v>
      </c>
      <c r="C58" s="24">
        <v>19</v>
      </c>
      <c r="D58" s="25">
        <f t="shared" si="0"/>
        <v>3.4135824649658641E-3</v>
      </c>
    </row>
    <row r="59" spans="1:4" x14ac:dyDescent="0.25">
      <c r="A59" s="26" t="s">
        <v>279</v>
      </c>
      <c r="B59" s="27" t="s">
        <v>818</v>
      </c>
      <c r="C59" s="28">
        <v>15</v>
      </c>
      <c r="D59" s="29">
        <f t="shared" si="0"/>
        <v>2.6949335249730508E-3</v>
      </c>
    </row>
    <row r="60" spans="1:4" x14ac:dyDescent="0.25">
      <c r="A60" s="22" t="s">
        <v>278</v>
      </c>
      <c r="B60" s="23" t="s">
        <v>818</v>
      </c>
      <c r="C60" s="24">
        <v>5</v>
      </c>
      <c r="D60" s="25">
        <f t="shared" si="0"/>
        <v>8.9831117499101685E-4</v>
      </c>
    </row>
    <row r="61" spans="1:4" x14ac:dyDescent="0.25">
      <c r="A61" s="26" t="s">
        <v>195</v>
      </c>
      <c r="B61" s="27" t="s">
        <v>818</v>
      </c>
      <c r="C61" s="28">
        <v>4</v>
      </c>
      <c r="D61" s="29">
        <f t="shared" si="0"/>
        <v>7.1864893999281352E-4</v>
      </c>
    </row>
    <row r="62" spans="1:4" x14ac:dyDescent="0.25">
      <c r="A62" s="22" t="s">
        <v>589</v>
      </c>
      <c r="B62" s="23" t="s">
        <v>818</v>
      </c>
      <c r="C62" s="24">
        <v>3</v>
      </c>
      <c r="D62" s="25">
        <f t="shared" si="0"/>
        <v>5.3898670499461009E-4</v>
      </c>
    </row>
    <row r="63" spans="1:4" x14ac:dyDescent="0.25">
      <c r="A63" s="26" t="s">
        <v>194</v>
      </c>
      <c r="B63" s="27" t="s">
        <v>818</v>
      </c>
      <c r="C63" s="28">
        <v>2</v>
      </c>
      <c r="D63" s="29">
        <f t="shared" si="0"/>
        <v>3.5932446999640676E-4</v>
      </c>
    </row>
    <row r="64" spans="1:4" x14ac:dyDescent="0.25">
      <c r="A64" s="22" t="s">
        <v>585</v>
      </c>
      <c r="B64" s="23" t="s">
        <v>818</v>
      </c>
      <c r="C64" s="24">
        <v>0</v>
      </c>
      <c r="D64" s="25">
        <f t="shared" si="0"/>
        <v>0</v>
      </c>
    </row>
    <row r="65" spans="1:4" x14ac:dyDescent="0.25">
      <c r="A65" s="26" t="s">
        <v>702</v>
      </c>
      <c r="B65" s="27" t="s">
        <v>819</v>
      </c>
      <c r="C65" s="28">
        <v>712</v>
      </c>
      <c r="D65" s="29">
        <f t="shared" si="0"/>
        <v>0.12791951131872081</v>
      </c>
    </row>
    <row r="66" spans="1:4" x14ac:dyDescent="0.25">
      <c r="A66" s="22" t="s">
        <v>49</v>
      </c>
      <c r="B66" s="23" t="s">
        <v>819</v>
      </c>
      <c r="C66" s="24">
        <v>400</v>
      </c>
      <c r="D66" s="25">
        <f t="shared" ref="D66:D129" si="1">C66/5566</f>
        <v>7.1864893999281351E-2</v>
      </c>
    </row>
    <row r="67" spans="1:4" x14ac:dyDescent="0.25">
      <c r="A67" s="26" t="s">
        <v>171</v>
      </c>
      <c r="B67" s="27" t="s">
        <v>819</v>
      </c>
      <c r="C67" s="28">
        <v>315</v>
      </c>
      <c r="D67" s="29">
        <f t="shared" si="1"/>
        <v>5.6593604024434065E-2</v>
      </c>
    </row>
    <row r="68" spans="1:4" x14ac:dyDescent="0.25">
      <c r="A68" s="22" t="s">
        <v>612</v>
      </c>
      <c r="B68" s="23" t="s">
        <v>819</v>
      </c>
      <c r="C68" s="24">
        <v>121</v>
      </c>
      <c r="D68" s="25">
        <f t="shared" si="1"/>
        <v>2.1739130434782608E-2</v>
      </c>
    </row>
    <row r="69" spans="1:4" x14ac:dyDescent="0.25">
      <c r="A69" s="26" t="s">
        <v>452</v>
      </c>
      <c r="B69" s="27" t="s">
        <v>819</v>
      </c>
      <c r="C69" s="28">
        <v>79</v>
      </c>
      <c r="D69" s="29">
        <f t="shared" si="1"/>
        <v>1.4193316564858068E-2</v>
      </c>
    </row>
    <row r="70" spans="1:4" x14ac:dyDescent="0.25">
      <c r="A70" s="22" t="s">
        <v>48</v>
      </c>
      <c r="B70" s="23" t="s">
        <v>819</v>
      </c>
      <c r="C70" s="24">
        <v>26</v>
      </c>
      <c r="D70" s="25">
        <f t="shared" si="1"/>
        <v>4.6712181099532882E-3</v>
      </c>
    </row>
    <row r="71" spans="1:4" x14ac:dyDescent="0.25">
      <c r="A71" s="26" t="s">
        <v>173</v>
      </c>
      <c r="B71" s="27" t="s">
        <v>819</v>
      </c>
      <c r="C71" s="28">
        <v>0</v>
      </c>
      <c r="D71" s="29">
        <f t="shared" si="1"/>
        <v>0</v>
      </c>
    </row>
    <row r="72" spans="1:4" x14ac:dyDescent="0.25">
      <c r="A72" s="22" t="s">
        <v>692</v>
      </c>
      <c r="B72" s="23" t="s">
        <v>819</v>
      </c>
      <c r="C72" s="24">
        <v>0</v>
      </c>
      <c r="D72" s="25">
        <f t="shared" si="1"/>
        <v>0</v>
      </c>
    </row>
    <row r="73" spans="1:4" x14ac:dyDescent="0.25">
      <c r="A73" s="26" t="s">
        <v>367</v>
      </c>
      <c r="B73" s="27" t="s">
        <v>820</v>
      </c>
      <c r="C73" s="28">
        <v>426</v>
      </c>
      <c r="D73" s="29">
        <f t="shared" si="1"/>
        <v>7.6536112109234639E-2</v>
      </c>
    </row>
    <row r="74" spans="1:4" x14ac:dyDescent="0.25">
      <c r="A74" s="22" t="s">
        <v>209</v>
      </c>
      <c r="B74" s="23" t="s">
        <v>820</v>
      </c>
      <c r="C74" s="24">
        <v>22</v>
      </c>
      <c r="D74" s="25">
        <f t="shared" si="1"/>
        <v>3.952569169960474E-3</v>
      </c>
    </row>
    <row r="75" spans="1:4" x14ac:dyDescent="0.25">
      <c r="A75" s="26" t="s">
        <v>500</v>
      </c>
      <c r="B75" s="27" t="s">
        <v>820</v>
      </c>
      <c r="C75" s="28">
        <v>22</v>
      </c>
      <c r="D75" s="29">
        <f t="shared" si="1"/>
        <v>3.952569169960474E-3</v>
      </c>
    </row>
    <row r="76" spans="1:4" x14ac:dyDescent="0.25">
      <c r="A76" s="22" t="s">
        <v>211</v>
      </c>
      <c r="B76" s="23" t="s">
        <v>820</v>
      </c>
      <c r="C76" s="24">
        <v>12</v>
      </c>
      <c r="D76" s="25">
        <f t="shared" si="1"/>
        <v>2.1559468199784403E-3</v>
      </c>
    </row>
    <row r="77" spans="1:4" x14ac:dyDescent="0.25">
      <c r="A77" s="26" t="s">
        <v>128</v>
      </c>
      <c r="B77" s="27" t="s">
        <v>820</v>
      </c>
      <c r="C77" s="28">
        <v>10</v>
      </c>
      <c r="D77" s="29">
        <f t="shared" si="1"/>
        <v>1.7966223499820337E-3</v>
      </c>
    </row>
    <row r="78" spans="1:4" x14ac:dyDescent="0.25">
      <c r="A78" s="22" t="s">
        <v>735</v>
      </c>
      <c r="B78" s="23" t="s">
        <v>820</v>
      </c>
      <c r="C78" s="24">
        <v>10</v>
      </c>
      <c r="D78" s="25">
        <f t="shared" si="1"/>
        <v>1.7966223499820337E-3</v>
      </c>
    </row>
    <row r="79" spans="1:4" x14ac:dyDescent="0.25">
      <c r="A79" s="26" t="s">
        <v>210</v>
      </c>
      <c r="B79" s="27" t="s">
        <v>820</v>
      </c>
      <c r="C79" s="28">
        <v>6</v>
      </c>
      <c r="D79" s="29">
        <f t="shared" si="1"/>
        <v>1.0779734099892202E-3</v>
      </c>
    </row>
    <row r="80" spans="1:4" x14ac:dyDescent="0.25">
      <c r="A80" s="22" t="s">
        <v>416</v>
      </c>
      <c r="B80" s="23" t="s">
        <v>820</v>
      </c>
      <c r="C80" s="24">
        <v>6</v>
      </c>
      <c r="D80" s="25">
        <f t="shared" si="1"/>
        <v>1.0779734099892202E-3</v>
      </c>
    </row>
    <row r="81" spans="1:4" x14ac:dyDescent="0.25">
      <c r="A81" s="26" t="s">
        <v>419</v>
      </c>
      <c r="B81" s="27" t="s">
        <v>820</v>
      </c>
      <c r="C81" s="28">
        <v>4</v>
      </c>
      <c r="D81" s="29">
        <f t="shared" si="1"/>
        <v>7.1864893999281352E-4</v>
      </c>
    </row>
    <row r="82" spans="1:4" x14ac:dyDescent="0.25">
      <c r="A82" s="22" t="s">
        <v>368</v>
      </c>
      <c r="B82" s="23" t="s">
        <v>820</v>
      </c>
      <c r="C82" s="24">
        <v>3</v>
      </c>
      <c r="D82" s="25">
        <f t="shared" si="1"/>
        <v>5.3898670499461009E-4</v>
      </c>
    </row>
    <row r="83" spans="1:4" x14ac:dyDescent="0.25">
      <c r="A83" s="26" t="s">
        <v>227</v>
      </c>
      <c r="B83" s="27" t="s">
        <v>820</v>
      </c>
      <c r="C83" s="28">
        <v>2</v>
      </c>
      <c r="D83" s="29">
        <f t="shared" si="1"/>
        <v>3.5932446999640676E-4</v>
      </c>
    </row>
    <row r="84" spans="1:4" x14ac:dyDescent="0.25">
      <c r="A84" s="22" t="s">
        <v>539</v>
      </c>
      <c r="B84" s="23" t="s">
        <v>820</v>
      </c>
      <c r="C84" s="24">
        <v>1</v>
      </c>
      <c r="D84" s="25">
        <f t="shared" si="1"/>
        <v>1.7966223499820338E-4</v>
      </c>
    </row>
    <row r="85" spans="1:4" x14ac:dyDescent="0.25">
      <c r="A85" s="26" t="s">
        <v>207</v>
      </c>
      <c r="B85" s="27" t="s">
        <v>820</v>
      </c>
      <c r="C85" s="28">
        <v>0</v>
      </c>
      <c r="D85" s="29">
        <f t="shared" si="1"/>
        <v>0</v>
      </c>
    </row>
    <row r="86" spans="1:4" x14ac:dyDescent="0.25">
      <c r="A86" s="22" t="s">
        <v>208</v>
      </c>
      <c r="B86" s="23" t="s">
        <v>820</v>
      </c>
      <c r="C86" s="24">
        <v>0</v>
      </c>
      <c r="D86" s="25">
        <f t="shared" si="1"/>
        <v>0</v>
      </c>
    </row>
    <row r="87" spans="1:4" x14ac:dyDescent="0.25">
      <c r="A87" s="26" t="s">
        <v>383</v>
      </c>
      <c r="B87" s="27" t="s">
        <v>820</v>
      </c>
      <c r="C87" s="28">
        <v>0</v>
      </c>
      <c r="D87" s="29">
        <f t="shared" si="1"/>
        <v>0</v>
      </c>
    </row>
    <row r="88" spans="1:4" x14ac:dyDescent="0.25">
      <c r="A88" s="22" t="s">
        <v>384</v>
      </c>
      <c r="B88" s="23" t="s">
        <v>820</v>
      </c>
      <c r="C88" s="24">
        <v>0</v>
      </c>
      <c r="D88" s="25">
        <f t="shared" si="1"/>
        <v>0</v>
      </c>
    </row>
    <row r="89" spans="1:4" x14ac:dyDescent="0.25">
      <c r="A89" s="26" t="s">
        <v>389</v>
      </c>
      <c r="B89" s="27" t="s">
        <v>820</v>
      </c>
      <c r="C89" s="28">
        <v>0</v>
      </c>
      <c r="D89" s="29">
        <f t="shared" si="1"/>
        <v>0</v>
      </c>
    </row>
    <row r="90" spans="1:4" x14ac:dyDescent="0.25">
      <c r="A90" s="22" t="s">
        <v>538</v>
      </c>
      <c r="B90" s="23" t="s">
        <v>820</v>
      </c>
      <c r="C90" s="24">
        <v>0</v>
      </c>
      <c r="D90" s="25">
        <f t="shared" si="1"/>
        <v>0</v>
      </c>
    </row>
    <row r="91" spans="1:4" x14ac:dyDescent="0.25">
      <c r="A91" s="26" t="s">
        <v>727</v>
      </c>
      <c r="B91" s="27" t="s">
        <v>821</v>
      </c>
      <c r="C91" s="28">
        <v>866</v>
      </c>
      <c r="D91" s="29">
        <f t="shared" si="1"/>
        <v>0.15558749550844411</v>
      </c>
    </row>
    <row r="92" spans="1:4" x14ac:dyDescent="0.25">
      <c r="A92" s="22" t="s">
        <v>732</v>
      </c>
      <c r="B92" s="23" t="s">
        <v>821</v>
      </c>
      <c r="C92" s="24">
        <v>806</v>
      </c>
      <c r="D92" s="25">
        <f t="shared" si="1"/>
        <v>0.14480776140855192</v>
      </c>
    </row>
    <row r="93" spans="1:4" x14ac:dyDescent="0.25">
      <c r="A93" s="26" t="s">
        <v>147</v>
      </c>
      <c r="B93" s="27" t="s">
        <v>821</v>
      </c>
      <c r="C93" s="28">
        <v>744</v>
      </c>
      <c r="D93" s="29">
        <f t="shared" si="1"/>
        <v>0.13366870283866331</v>
      </c>
    </row>
    <row r="94" spans="1:4" x14ac:dyDescent="0.25">
      <c r="A94" s="22" t="s">
        <v>590</v>
      </c>
      <c r="B94" s="23" t="s">
        <v>821</v>
      </c>
      <c r="C94" s="24">
        <v>736</v>
      </c>
      <c r="D94" s="25">
        <f t="shared" si="1"/>
        <v>0.13223140495867769</v>
      </c>
    </row>
    <row r="95" spans="1:4" x14ac:dyDescent="0.25">
      <c r="A95" s="26" t="s">
        <v>558</v>
      </c>
      <c r="B95" s="27" t="s">
        <v>821</v>
      </c>
      <c r="C95" s="28">
        <v>371</v>
      </c>
      <c r="D95" s="29">
        <f t="shared" si="1"/>
        <v>6.6654689184333454E-2</v>
      </c>
    </row>
    <row r="96" spans="1:4" x14ac:dyDescent="0.25">
      <c r="A96" s="22" t="s">
        <v>487</v>
      </c>
      <c r="B96" s="23" t="s">
        <v>821</v>
      </c>
      <c r="C96" s="24">
        <v>276</v>
      </c>
      <c r="D96" s="25">
        <f t="shared" si="1"/>
        <v>4.9586776859504134E-2</v>
      </c>
    </row>
    <row r="97" spans="1:4" x14ac:dyDescent="0.25">
      <c r="A97" s="26" t="s">
        <v>317</v>
      </c>
      <c r="B97" s="27" t="s">
        <v>821</v>
      </c>
      <c r="C97" s="28">
        <v>271</v>
      </c>
      <c r="D97" s="29">
        <f t="shared" si="1"/>
        <v>4.8688465684513113E-2</v>
      </c>
    </row>
    <row r="98" spans="1:4" x14ac:dyDescent="0.25">
      <c r="A98" s="22" t="s">
        <v>728</v>
      </c>
      <c r="B98" s="23" t="s">
        <v>821</v>
      </c>
      <c r="C98" s="24">
        <v>254</v>
      </c>
      <c r="D98" s="25">
        <f t="shared" si="1"/>
        <v>4.5634207689543661E-2</v>
      </c>
    </row>
    <row r="99" spans="1:4" x14ac:dyDescent="0.25">
      <c r="A99" s="26" t="s">
        <v>599</v>
      </c>
      <c r="B99" s="27" t="s">
        <v>821</v>
      </c>
      <c r="C99" s="28">
        <v>249</v>
      </c>
      <c r="D99" s="29">
        <f t="shared" si="1"/>
        <v>4.4735896514552641E-2</v>
      </c>
    </row>
    <row r="100" spans="1:4" x14ac:dyDescent="0.25">
      <c r="A100" s="22" t="s">
        <v>162</v>
      </c>
      <c r="B100" s="23" t="s">
        <v>821</v>
      </c>
      <c r="C100" s="24">
        <v>247</v>
      </c>
      <c r="D100" s="25">
        <f t="shared" si="1"/>
        <v>4.4376572044556237E-2</v>
      </c>
    </row>
    <row r="101" spans="1:4" x14ac:dyDescent="0.25">
      <c r="A101" s="26" t="s">
        <v>731</v>
      </c>
      <c r="B101" s="27" t="s">
        <v>821</v>
      </c>
      <c r="C101" s="28">
        <v>238</v>
      </c>
      <c r="D101" s="29">
        <f t="shared" si="1"/>
        <v>4.2759611929572401E-2</v>
      </c>
    </row>
    <row r="102" spans="1:4" x14ac:dyDescent="0.25">
      <c r="A102" s="22" t="s">
        <v>61</v>
      </c>
      <c r="B102" s="23" t="s">
        <v>821</v>
      </c>
      <c r="C102" s="24">
        <v>221</v>
      </c>
      <c r="D102" s="25">
        <f t="shared" si="1"/>
        <v>3.9705353934602949E-2</v>
      </c>
    </row>
    <row r="103" spans="1:4" x14ac:dyDescent="0.25">
      <c r="A103" s="26" t="s">
        <v>348</v>
      </c>
      <c r="B103" s="27" t="s">
        <v>821</v>
      </c>
      <c r="C103" s="28">
        <v>199</v>
      </c>
      <c r="D103" s="29">
        <f t="shared" si="1"/>
        <v>3.575278476464247E-2</v>
      </c>
    </row>
    <row r="104" spans="1:4" x14ac:dyDescent="0.25">
      <c r="A104" s="22" t="s">
        <v>143</v>
      </c>
      <c r="B104" s="23" t="s">
        <v>821</v>
      </c>
      <c r="C104" s="24">
        <v>133</v>
      </c>
      <c r="D104" s="25">
        <f t="shared" si="1"/>
        <v>2.389507725476105E-2</v>
      </c>
    </row>
    <row r="105" spans="1:4" x14ac:dyDescent="0.25">
      <c r="A105" s="26" t="s">
        <v>561</v>
      </c>
      <c r="B105" s="27" t="s">
        <v>821</v>
      </c>
      <c r="C105" s="28">
        <v>125</v>
      </c>
      <c r="D105" s="29">
        <f t="shared" si="1"/>
        <v>2.2457779374775423E-2</v>
      </c>
    </row>
    <row r="106" spans="1:4" x14ac:dyDescent="0.25">
      <c r="A106" s="22" t="s">
        <v>467</v>
      </c>
      <c r="B106" s="23" t="s">
        <v>821</v>
      </c>
      <c r="C106" s="24">
        <v>102</v>
      </c>
      <c r="D106" s="25">
        <f t="shared" si="1"/>
        <v>1.8325547969816745E-2</v>
      </c>
    </row>
    <row r="107" spans="1:4" x14ac:dyDescent="0.25">
      <c r="A107" s="26" t="s">
        <v>316</v>
      </c>
      <c r="B107" s="27" t="s">
        <v>821</v>
      </c>
      <c r="C107" s="28">
        <v>95</v>
      </c>
      <c r="D107" s="29">
        <f t="shared" si="1"/>
        <v>1.7067912324829321E-2</v>
      </c>
    </row>
    <row r="108" spans="1:4" x14ac:dyDescent="0.25">
      <c r="A108" s="22" t="s">
        <v>466</v>
      </c>
      <c r="B108" s="23" t="s">
        <v>821</v>
      </c>
      <c r="C108" s="24">
        <v>88</v>
      </c>
      <c r="D108" s="25">
        <f t="shared" si="1"/>
        <v>1.5810276679841896E-2</v>
      </c>
    </row>
    <row r="109" spans="1:4" x14ac:dyDescent="0.25">
      <c r="A109" s="26" t="s">
        <v>680</v>
      </c>
      <c r="B109" s="27" t="s">
        <v>821</v>
      </c>
      <c r="C109" s="28">
        <v>69</v>
      </c>
      <c r="D109" s="29">
        <f t="shared" si="1"/>
        <v>1.2396694214876033E-2</v>
      </c>
    </row>
    <row r="110" spans="1:4" x14ac:dyDescent="0.25">
      <c r="A110" s="22" t="s">
        <v>62</v>
      </c>
      <c r="B110" s="23" t="s">
        <v>821</v>
      </c>
      <c r="C110" s="24">
        <v>27</v>
      </c>
      <c r="D110" s="25">
        <f t="shared" si="1"/>
        <v>4.8508803449514911E-3</v>
      </c>
    </row>
    <row r="111" spans="1:4" x14ac:dyDescent="0.25">
      <c r="A111" s="26" t="s">
        <v>63</v>
      </c>
      <c r="B111" s="27" t="s">
        <v>821</v>
      </c>
      <c r="C111" s="28">
        <v>24</v>
      </c>
      <c r="D111" s="29">
        <f t="shared" si="1"/>
        <v>4.3118936399568807E-3</v>
      </c>
    </row>
    <row r="112" spans="1:4" x14ac:dyDescent="0.25">
      <c r="A112" s="22" t="s">
        <v>362</v>
      </c>
      <c r="B112" s="23" t="s">
        <v>821</v>
      </c>
      <c r="C112" s="24">
        <v>24</v>
      </c>
      <c r="D112" s="25">
        <f t="shared" si="1"/>
        <v>4.3118936399568807E-3</v>
      </c>
    </row>
    <row r="113" spans="1:4" x14ac:dyDescent="0.25">
      <c r="A113" s="26" t="s">
        <v>729</v>
      </c>
      <c r="B113" s="27" t="s">
        <v>821</v>
      </c>
      <c r="C113" s="28">
        <v>22</v>
      </c>
      <c r="D113" s="29">
        <f t="shared" si="1"/>
        <v>3.952569169960474E-3</v>
      </c>
    </row>
    <row r="114" spans="1:4" x14ac:dyDescent="0.25">
      <c r="A114" s="22" t="s">
        <v>65</v>
      </c>
      <c r="B114" s="23" t="s">
        <v>821</v>
      </c>
      <c r="C114" s="24">
        <v>20</v>
      </c>
      <c r="D114" s="25">
        <f t="shared" si="1"/>
        <v>3.5932446999640674E-3</v>
      </c>
    </row>
    <row r="115" spans="1:4" x14ac:dyDescent="0.25">
      <c r="A115" s="26" t="s">
        <v>191</v>
      </c>
      <c r="B115" s="27" t="s">
        <v>821</v>
      </c>
      <c r="C115" s="28">
        <v>15</v>
      </c>
      <c r="D115" s="29">
        <f t="shared" si="1"/>
        <v>2.6949335249730508E-3</v>
      </c>
    </row>
    <row r="116" spans="1:4" x14ac:dyDescent="0.25">
      <c r="A116" s="22" t="s">
        <v>315</v>
      </c>
      <c r="B116" s="23" t="s">
        <v>821</v>
      </c>
      <c r="C116" s="24">
        <v>15</v>
      </c>
      <c r="D116" s="25">
        <f t="shared" si="1"/>
        <v>2.6949335249730508E-3</v>
      </c>
    </row>
    <row r="117" spans="1:4" x14ac:dyDescent="0.25">
      <c r="A117" s="26" t="s">
        <v>559</v>
      </c>
      <c r="B117" s="27" t="s">
        <v>821</v>
      </c>
      <c r="C117" s="28">
        <v>15</v>
      </c>
      <c r="D117" s="29">
        <f t="shared" si="1"/>
        <v>2.6949335249730508E-3</v>
      </c>
    </row>
    <row r="118" spans="1:4" x14ac:dyDescent="0.25">
      <c r="A118" s="22" t="s">
        <v>569</v>
      </c>
      <c r="B118" s="23" t="s">
        <v>821</v>
      </c>
      <c r="C118" s="24">
        <v>11</v>
      </c>
      <c r="D118" s="25">
        <f t="shared" si="1"/>
        <v>1.976284584980237E-3</v>
      </c>
    </row>
    <row r="119" spans="1:4" x14ac:dyDescent="0.25">
      <c r="A119" s="26" t="s">
        <v>66</v>
      </c>
      <c r="B119" s="27" t="s">
        <v>821</v>
      </c>
      <c r="C119" s="28">
        <v>10</v>
      </c>
      <c r="D119" s="29">
        <f t="shared" si="1"/>
        <v>1.7966223499820337E-3</v>
      </c>
    </row>
    <row r="120" spans="1:4" x14ac:dyDescent="0.25">
      <c r="A120" s="22" t="s">
        <v>254</v>
      </c>
      <c r="B120" s="23" t="s">
        <v>821</v>
      </c>
      <c r="C120" s="24">
        <v>7</v>
      </c>
      <c r="D120" s="25">
        <f t="shared" si="1"/>
        <v>1.2576356449874237E-3</v>
      </c>
    </row>
    <row r="121" spans="1:4" x14ac:dyDescent="0.25">
      <c r="A121" s="26" t="s">
        <v>154</v>
      </c>
      <c r="B121" s="27" t="s">
        <v>821</v>
      </c>
      <c r="C121" s="28">
        <v>6</v>
      </c>
      <c r="D121" s="29">
        <f t="shared" si="1"/>
        <v>1.0779734099892202E-3</v>
      </c>
    </row>
    <row r="122" spans="1:4" x14ac:dyDescent="0.25">
      <c r="A122" s="22" t="s">
        <v>270</v>
      </c>
      <c r="B122" s="23" t="s">
        <v>821</v>
      </c>
      <c r="C122" s="24">
        <v>6</v>
      </c>
      <c r="D122" s="25">
        <f t="shared" si="1"/>
        <v>1.0779734099892202E-3</v>
      </c>
    </row>
    <row r="123" spans="1:4" x14ac:dyDescent="0.25">
      <c r="A123" s="26" t="s">
        <v>458</v>
      </c>
      <c r="B123" s="27" t="s">
        <v>821</v>
      </c>
      <c r="C123" s="28">
        <v>6</v>
      </c>
      <c r="D123" s="29">
        <f t="shared" si="1"/>
        <v>1.0779734099892202E-3</v>
      </c>
    </row>
    <row r="124" spans="1:4" x14ac:dyDescent="0.25">
      <c r="A124" s="22" t="s">
        <v>159</v>
      </c>
      <c r="B124" s="23" t="s">
        <v>821</v>
      </c>
      <c r="C124" s="24">
        <v>5</v>
      </c>
      <c r="D124" s="25">
        <f t="shared" si="1"/>
        <v>8.9831117499101685E-4</v>
      </c>
    </row>
    <row r="125" spans="1:4" x14ac:dyDescent="0.25">
      <c r="A125" s="26" t="s">
        <v>734</v>
      </c>
      <c r="B125" s="27" t="s">
        <v>821</v>
      </c>
      <c r="C125" s="28">
        <v>5</v>
      </c>
      <c r="D125" s="29">
        <f t="shared" si="1"/>
        <v>8.9831117499101685E-4</v>
      </c>
    </row>
    <row r="126" spans="1:4" x14ac:dyDescent="0.25">
      <c r="A126" s="22" t="s">
        <v>550</v>
      </c>
      <c r="B126" s="23" t="s">
        <v>821</v>
      </c>
      <c r="C126" s="24">
        <v>4</v>
      </c>
      <c r="D126" s="25">
        <f t="shared" si="1"/>
        <v>7.1864893999281352E-4</v>
      </c>
    </row>
    <row r="127" spans="1:4" x14ac:dyDescent="0.25">
      <c r="A127" s="26" t="s">
        <v>176</v>
      </c>
      <c r="B127" s="27" t="s">
        <v>821</v>
      </c>
      <c r="C127" s="28">
        <v>3</v>
      </c>
      <c r="D127" s="29">
        <f t="shared" si="1"/>
        <v>5.3898670499461009E-4</v>
      </c>
    </row>
    <row r="128" spans="1:4" x14ac:dyDescent="0.25">
      <c r="A128" s="22" t="s">
        <v>220</v>
      </c>
      <c r="B128" s="23" t="s">
        <v>821</v>
      </c>
      <c r="C128" s="24">
        <v>3</v>
      </c>
      <c r="D128" s="25">
        <f t="shared" si="1"/>
        <v>5.3898670499461009E-4</v>
      </c>
    </row>
    <row r="129" spans="1:4" x14ac:dyDescent="0.25">
      <c r="A129" s="26" t="s">
        <v>409</v>
      </c>
      <c r="B129" s="27" t="s">
        <v>821</v>
      </c>
      <c r="C129" s="28">
        <v>3</v>
      </c>
      <c r="D129" s="29">
        <f t="shared" si="1"/>
        <v>5.3898670499461009E-4</v>
      </c>
    </row>
    <row r="130" spans="1:4" x14ac:dyDescent="0.25">
      <c r="A130" s="22" t="s">
        <v>468</v>
      </c>
      <c r="B130" s="23" t="s">
        <v>821</v>
      </c>
      <c r="C130" s="24">
        <v>3</v>
      </c>
      <c r="D130" s="25">
        <f t="shared" ref="D130:D193" si="2">C130/5566</f>
        <v>5.3898670499461009E-4</v>
      </c>
    </row>
    <row r="131" spans="1:4" x14ac:dyDescent="0.25">
      <c r="A131" s="26" t="s">
        <v>64</v>
      </c>
      <c r="B131" s="27" t="s">
        <v>821</v>
      </c>
      <c r="C131" s="28">
        <v>2</v>
      </c>
      <c r="D131" s="29">
        <f t="shared" si="2"/>
        <v>3.5932446999640676E-4</v>
      </c>
    </row>
    <row r="132" spans="1:4" x14ac:dyDescent="0.25">
      <c r="A132" s="22" t="s">
        <v>149</v>
      </c>
      <c r="B132" s="23" t="s">
        <v>821</v>
      </c>
      <c r="C132" s="24">
        <v>2</v>
      </c>
      <c r="D132" s="25">
        <f t="shared" si="2"/>
        <v>3.5932446999640676E-4</v>
      </c>
    </row>
    <row r="133" spans="1:4" x14ac:dyDescent="0.25">
      <c r="A133" s="26" t="s">
        <v>560</v>
      </c>
      <c r="B133" s="27" t="s">
        <v>821</v>
      </c>
      <c r="C133" s="28">
        <v>2</v>
      </c>
      <c r="D133" s="29">
        <f t="shared" si="2"/>
        <v>3.5932446999640676E-4</v>
      </c>
    </row>
    <row r="134" spans="1:4" x14ac:dyDescent="0.25">
      <c r="A134" s="22" t="s">
        <v>653</v>
      </c>
      <c r="B134" s="23" t="s">
        <v>821</v>
      </c>
      <c r="C134" s="24">
        <v>2</v>
      </c>
      <c r="D134" s="25">
        <f t="shared" si="2"/>
        <v>3.5932446999640676E-4</v>
      </c>
    </row>
    <row r="135" spans="1:4" x14ac:dyDescent="0.25">
      <c r="A135" s="26" t="s">
        <v>182</v>
      </c>
      <c r="B135" s="27" t="s">
        <v>821</v>
      </c>
      <c r="C135" s="28">
        <v>1</v>
      </c>
      <c r="D135" s="29">
        <f t="shared" si="2"/>
        <v>1.7966223499820338E-4</v>
      </c>
    </row>
    <row r="136" spans="1:4" x14ac:dyDescent="0.25">
      <c r="A136" s="22" t="s">
        <v>411</v>
      </c>
      <c r="B136" s="23" t="s">
        <v>821</v>
      </c>
      <c r="C136" s="24">
        <v>1</v>
      </c>
      <c r="D136" s="25">
        <f t="shared" si="2"/>
        <v>1.7966223499820338E-4</v>
      </c>
    </row>
    <row r="137" spans="1:4" x14ac:dyDescent="0.25">
      <c r="A137" s="26" t="s">
        <v>451</v>
      </c>
      <c r="B137" s="27" t="s">
        <v>821</v>
      </c>
      <c r="C137" s="28">
        <v>1</v>
      </c>
      <c r="D137" s="29">
        <f t="shared" si="2"/>
        <v>1.7966223499820338E-4</v>
      </c>
    </row>
    <row r="138" spans="1:4" x14ac:dyDescent="0.25">
      <c r="A138" s="22" t="s">
        <v>516</v>
      </c>
      <c r="B138" s="23" t="s">
        <v>821</v>
      </c>
      <c r="C138" s="24">
        <v>1</v>
      </c>
      <c r="D138" s="25">
        <f t="shared" si="2"/>
        <v>1.7966223499820338E-4</v>
      </c>
    </row>
    <row r="139" spans="1:4" x14ac:dyDescent="0.25">
      <c r="A139" s="26" t="s">
        <v>549</v>
      </c>
      <c r="B139" s="27" t="s">
        <v>821</v>
      </c>
      <c r="C139" s="28">
        <v>1</v>
      </c>
      <c r="D139" s="29">
        <f t="shared" si="2"/>
        <v>1.7966223499820338E-4</v>
      </c>
    </row>
    <row r="140" spans="1:4" x14ac:dyDescent="0.25">
      <c r="A140" s="22" t="s">
        <v>551</v>
      </c>
      <c r="B140" s="23" t="s">
        <v>821</v>
      </c>
      <c r="C140" s="24">
        <v>1</v>
      </c>
      <c r="D140" s="25">
        <f t="shared" si="2"/>
        <v>1.7966223499820338E-4</v>
      </c>
    </row>
    <row r="141" spans="1:4" x14ac:dyDescent="0.25">
      <c r="A141" s="26" t="s">
        <v>158</v>
      </c>
      <c r="B141" s="27" t="s">
        <v>821</v>
      </c>
      <c r="C141" s="28">
        <v>0</v>
      </c>
      <c r="D141" s="29">
        <f t="shared" si="2"/>
        <v>0</v>
      </c>
    </row>
    <row r="142" spans="1:4" x14ac:dyDescent="0.25">
      <c r="A142" s="22" t="s">
        <v>274</v>
      </c>
      <c r="B142" s="23" t="s">
        <v>821</v>
      </c>
      <c r="C142" s="24">
        <v>0</v>
      </c>
      <c r="D142" s="25">
        <f t="shared" si="2"/>
        <v>0</v>
      </c>
    </row>
    <row r="143" spans="1:4" x14ac:dyDescent="0.25">
      <c r="A143" s="26" t="s">
        <v>343</v>
      </c>
      <c r="B143" s="27" t="s">
        <v>821</v>
      </c>
      <c r="C143" s="28">
        <v>0</v>
      </c>
      <c r="D143" s="29">
        <f t="shared" si="2"/>
        <v>0</v>
      </c>
    </row>
    <row r="144" spans="1:4" x14ac:dyDescent="0.25">
      <c r="A144" s="22" t="s">
        <v>408</v>
      </c>
      <c r="B144" s="23" t="s">
        <v>821</v>
      </c>
      <c r="C144" s="24">
        <v>0</v>
      </c>
      <c r="D144" s="25">
        <f t="shared" si="2"/>
        <v>0</v>
      </c>
    </row>
    <row r="145" spans="1:4" x14ac:dyDescent="0.25">
      <c r="A145" s="26" t="s">
        <v>412</v>
      </c>
      <c r="B145" s="27" t="s">
        <v>821</v>
      </c>
      <c r="C145" s="28">
        <v>0</v>
      </c>
      <c r="D145" s="29">
        <f t="shared" si="2"/>
        <v>0</v>
      </c>
    </row>
    <row r="146" spans="1:4" x14ac:dyDescent="0.25">
      <c r="A146" s="22" t="s">
        <v>497</v>
      </c>
      <c r="B146" s="23" t="s">
        <v>821</v>
      </c>
      <c r="C146" s="24">
        <v>0</v>
      </c>
      <c r="D146" s="25">
        <f t="shared" si="2"/>
        <v>0</v>
      </c>
    </row>
    <row r="147" spans="1:4" x14ac:dyDescent="0.25">
      <c r="A147" s="26" t="s">
        <v>533</v>
      </c>
      <c r="B147" s="27" t="s">
        <v>821</v>
      </c>
      <c r="C147" s="28">
        <v>0</v>
      </c>
      <c r="D147" s="29">
        <f t="shared" si="2"/>
        <v>0</v>
      </c>
    </row>
    <row r="148" spans="1:4" x14ac:dyDescent="0.25">
      <c r="A148" s="22" t="s">
        <v>632</v>
      </c>
      <c r="B148" s="23" t="s">
        <v>821</v>
      </c>
      <c r="C148" s="24">
        <v>0</v>
      </c>
      <c r="D148" s="25">
        <f t="shared" si="2"/>
        <v>0</v>
      </c>
    </row>
    <row r="149" spans="1:4" x14ac:dyDescent="0.25">
      <c r="A149" s="26" t="s">
        <v>629</v>
      </c>
      <c r="B149" s="27" t="s">
        <v>822</v>
      </c>
      <c r="C149" s="28">
        <v>396</v>
      </c>
      <c r="D149" s="29">
        <f t="shared" si="2"/>
        <v>7.1146245059288543E-2</v>
      </c>
    </row>
    <row r="150" spans="1:4" x14ac:dyDescent="0.25">
      <c r="A150" s="22" t="s">
        <v>228</v>
      </c>
      <c r="B150" s="23" t="s">
        <v>822</v>
      </c>
      <c r="C150" s="24">
        <v>318</v>
      </c>
      <c r="D150" s="25">
        <f t="shared" si="2"/>
        <v>5.7132590729428674E-2</v>
      </c>
    </row>
    <row r="151" spans="1:4" x14ac:dyDescent="0.25">
      <c r="A151" s="26" t="s">
        <v>388</v>
      </c>
      <c r="B151" s="27" t="s">
        <v>822</v>
      </c>
      <c r="C151" s="28">
        <v>141</v>
      </c>
      <c r="D151" s="29">
        <f t="shared" si="2"/>
        <v>2.5332375134746676E-2</v>
      </c>
    </row>
    <row r="152" spans="1:4" x14ac:dyDescent="0.25">
      <c r="A152" s="22" t="s">
        <v>726</v>
      </c>
      <c r="B152" s="23" t="s">
        <v>822</v>
      </c>
      <c r="C152" s="24">
        <v>138</v>
      </c>
      <c r="D152" s="25">
        <f t="shared" si="2"/>
        <v>2.4793388429752067E-2</v>
      </c>
    </row>
    <row r="153" spans="1:4" x14ac:dyDescent="0.25">
      <c r="A153" s="26" t="s">
        <v>203</v>
      </c>
      <c r="B153" s="27" t="s">
        <v>822</v>
      </c>
      <c r="C153" s="28">
        <v>112</v>
      </c>
      <c r="D153" s="29">
        <f t="shared" si="2"/>
        <v>2.0122170319798779E-2</v>
      </c>
    </row>
    <row r="154" spans="1:4" x14ac:dyDescent="0.25">
      <c r="A154" s="22" t="s">
        <v>479</v>
      </c>
      <c r="B154" s="23" t="s">
        <v>822</v>
      </c>
      <c r="C154" s="24">
        <v>101</v>
      </c>
      <c r="D154" s="25">
        <f t="shared" si="2"/>
        <v>1.814588573481854E-2</v>
      </c>
    </row>
    <row r="155" spans="1:4" x14ac:dyDescent="0.25">
      <c r="A155" s="26" t="s">
        <v>390</v>
      </c>
      <c r="B155" s="27" t="s">
        <v>822</v>
      </c>
      <c r="C155" s="28">
        <v>74</v>
      </c>
      <c r="D155" s="29">
        <f t="shared" si="2"/>
        <v>1.329500538986705E-2</v>
      </c>
    </row>
    <row r="156" spans="1:4" x14ac:dyDescent="0.25">
      <c r="A156" s="22" t="s">
        <v>534</v>
      </c>
      <c r="B156" s="23" t="s">
        <v>822</v>
      </c>
      <c r="C156" s="24">
        <v>63</v>
      </c>
      <c r="D156" s="25">
        <f t="shared" si="2"/>
        <v>1.1318720804886813E-2</v>
      </c>
    </row>
    <row r="157" spans="1:4" x14ac:dyDescent="0.25">
      <c r="A157" s="26" t="s">
        <v>391</v>
      </c>
      <c r="B157" s="27" t="s">
        <v>822</v>
      </c>
      <c r="C157" s="28">
        <v>57</v>
      </c>
      <c r="D157" s="29">
        <f t="shared" si="2"/>
        <v>1.0240747394897592E-2</v>
      </c>
    </row>
    <row r="158" spans="1:4" x14ac:dyDescent="0.25">
      <c r="A158" s="22" t="s">
        <v>759</v>
      </c>
      <c r="B158" s="23" t="s">
        <v>822</v>
      </c>
      <c r="C158" s="24">
        <v>46</v>
      </c>
      <c r="D158" s="25">
        <f t="shared" si="2"/>
        <v>8.2644628099173556E-3</v>
      </c>
    </row>
    <row r="159" spans="1:4" x14ac:dyDescent="0.25">
      <c r="A159" s="26" t="s">
        <v>761</v>
      </c>
      <c r="B159" s="27" t="s">
        <v>822</v>
      </c>
      <c r="C159" s="28">
        <v>38</v>
      </c>
      <c r="D159" s="29">
        <f t="shared" si="2"/>
        <v>6.8271649299317281E-3</v>
      </c>
    </row>
    <row r="160" spans="1:4" x14ac:dyDescent="0.25">
      <c r="A160" s="22" t="s">
        <v>463</v>
      </c>
      <c r="B160" s="23" t="s">
        <v>822</v>
      </c>
      <c r="C160" s="24">
        <v>24</v>
      </c>
      <c r="D160" s="25">
        <f t="shared" si="2"/>
        <v>4.3118936399568807E-3</v>
      </c>
    </row>
    <row r="161" spans="1:4" x14ac:dyDescent="0.25">
      <c r="A161" s="26" t="s">
        <v>326</v>
      </c>
      <c r="B161" s="27" t="s">
        <v>822</v>
      </c>
      <c r="C161" s="28">
        <v>21</v>
      </c>
      <c r="D161" s="29">
        <f t="shared" si="2"/>
        <v>3.7729069349622707E-3</v>
      </c>
    </row>
    <row r="162" spans="1:4" x14ac:dyDescent="0.25">
      <c r="A162" s="22" t="s">
        <v>265</v>
      </c>
      <c r="B162" s="23" t="s">
        <v>822</v>
      </c>
      <c r="C162" s="24">
        <v>20</v>
      </c>
      <c r="D162" s="25">
        <f t="shared" si="2"/>
        <v>3.5932446999640674E-3</v>
      </c>
    </row>
    <row r="163" spans="1:4" x14ac:dyDescent="0.25">
      <c r="A163" s="26" t="s">
        <v>415</v>
      </c>
      <c r="B163" s="27" t="s">
        <v>822</v>
      </c>
      <c r="C163" s="28">
        <v>20</v>
      </c>
      <c r="D163" s="29">
        <f t="shared" si="2"/>
        <v>3.5932446999640674E-3</v>
      </c>
    </row>
    <row r="164" spans="1:4" x14ac:dyDescent="0.25">
      <c r="A164" s="22" t="s">
        <v>322</v>
      </c>
      <c r="B164" s="23" t="s">
        <v>822</v>
      </c>
      <c r="C164" s="24">
        <v>16</v>
      </c>
      <c r="D164" s="25">
        <f t="shared" si="2"/>
        <v>2.8745957599712541E-3</v>
      </c>
    </row>
    <row r="165" spans="1:4" x14ac:dyDescent="0.25">
      <c r="A165" s="26" t="s">
        <v>663</v>
      </c>
      <c r="B165" s="27" t="s">
        <v>822</v>
      </c>
      <c r="C165" s="28">
        <v>10</v>
      </c>
      <c r="D165" s="29">
        <f t="shared" si="2"/>
        <v>1.7966223499820337E-3</v>
      </c>
    </row>
    <row r="166" spans="1:4" x14ac:dyDescent="0.25">
      <c r="A166" s="22" t="s">
        <v>624</v>
      </c>
      <c r="B166" s="23" t="s">
        <v>822</v>
      </c>
      <c r="C166" s="24">
        <v>7</v>
      </c>
      <c r="D166" s="25">
        <f t="shared" si="2"/>
        <v>1.2576356449874237E-3</v>
      </c>
    </row>
    <row r="167" spans="1:4" x14ac:dyDescent="0.25">
      <c r="A167" s="26" t="s">
        <v>662</v>
      </c>
      <c r="B167" s="27" t="s">
        <v>822</v>
      </c>
      <c r="C167" s="28">
        <v>7</v>
      </c>
      <c r="D167" s="29">
        <f t="shared" si="2"/>
        <v>1.2576356449874237E-3</v>
      </c>
    </row>
    <row r="168" spans="1:4" x14ac:dyDescent="0.25">
      <c r="A168" s="22" t="s">
        <v>446</v>
      </c>
      <c r="B168" s="23" t="s">
        <v>822</v>
      </c>
      <c r="C168" s="24">
        <v>5</v>
      </c>
      <c r="D168" s="25">
        <f t="shared" si="2"/>
        <v>8.9831117499101685E-4</v>
      </c>
    </row>
    <row r="169" spans="1:4" x14ac:dyDescent="0.25">
      <c r="A169" s="26" t="s">
        <v>206</v>
      </c>
      <c r="B169" s="27" t="s">
        <v>822</v>
      </c>
      <c r="C169" s="28">
        <v>0</v>
      </c>
      <c r="D169" s="29">
        <f t="shared" si="2"/>
        <v>0</v>
      </c>
    </row>
    <row r="170" spans="1:4" x14ac:dyDescent="0.25">
      <c r="A170" s="22" t="s">
        <v>257</v>
      </c>
      <c r="B170" s="23" t="s">
        <v>822</v>
      </c>
      <c r="C170" s="24">
        <v>0</v>
      </c>
      <c r="D170" s="25">
        <f t="shared" si="2"/>
        <v>0</v>
      </c>
    </row>
    <row r="171" spans="1:4" x14ac:dyDescent="0.25">
      <c r="A171" s="26" t="s">
        <v>318</v>
      </c>
      <c r="B171" s="27" t="s">
        <v>822</v>
      </c>
      <c r="C171" s="28">
        <v>0</v>
      </c>
      <c r="D171" s="29">
        <f t="shared" si="2"/>
        <v>0</v>
      </c>
    </row>
    <row r="172" spans="1:4" x14ac:dyDescent="0.25">
      <c r="A172" s="22" t="s">
        <v>392</v>
      </c>
      <c r="B172" s="23" t="s">
        <v>822</v>
      </c>
      <c r="C172" s="24">
        <v>0</v>
      </c>
      <c r="D172" s="25">
        <f t="shared" si="2"/>
        <v>0</v>
      </c>
    </row>
    <row r="173" spans="1:4" x14ac:dyDescent="0.25">
      <c r="A173" s="26" t="s">
        <v>424</v>
      </c>
      <c r="B173" s="27" t="s">
        <v>822</v>
      </c>
      <c r="C173" s="28">
        <v>0</v>
      </c>
      <c r="D173" s="29">
        <f t="shared" si="2"/>
        <v>0</v>
      </c>
    </row>
    <row r="174" spans="1:4" x14ac:dyDescent="0.25">
      <c r="A174" s="22" t="s">
        <v>541</v>
      </c>
      <c r="B174" s="23" t="s">
        <v>822</v>
      </c>
      <c r="C174" s="24">
        <v>0</v>
      </c>
      <c r="D174" s="25">
        <f t="shared" si="2"/>
        <v>0</v>
      </c>
    </row>
    <row r="175" spans="1:4" x14ac:dyDescent="0.25">
      <c r="A175" s="26" t="s">
        <v>568</v>
      </c>
      <c r="B175" s="27" t="s">
        <v>822</v>
      </c>
      <c r="C175" s="28">
        <v>0</v>
      </c>
      <c r="D175" s="29">
        <f t="shared" si="2"/>
        <v>0</v>
      </c>
    </row>
    <row r="176" spans="1:4" x14ac:dyDescent="0.25">
      <c r="A176" s="22" t="s">
        <v>721</v>
      </c>
      <c r="B176" s="23" t="s">
        <v>822</v>
      </c>
      <c r="C176" s="24">
        <v>0</v>
      </c>
      <c r="D176" s="25">
        <f t="shared" si="2"/>
        <v>0</v>
      </c>
    </row>
    <row r="177" spans="1:4" x14ac:dyDescent="0.25">
      <c r="A177" s="26" t="s">
        <v>426</v>
      </c>
      <c r="B177" s="27" t="s">
        <v>823</v>
      </c>
      <c r="C177" s="28">
        <v>1154</v>
      </c>
      <c r="D177" s="29">
        <f t="shared" si="2"/>
        <v>0.20733021918792668</v>
      </c>
    </row>
    <row r="178" spans="1:4" x14ac:dyDescent="0.25">
      <c r="A178" s="22" t="s">
        <v>314</v>
      </c>
      <c r="B178" s="23" t="s">
        <v>823</v>
      </c>
      <c r="C178" s="24">
        <v>846</v>
      </c>
      <c r="D178" s="25">
        <f t="shared" si="2"/>
        <v>0.15199425080848006</v>
      </c>
    </row>
    <row r="179" spans="1:4" x14ac:dyDescent="0.25">
      <c r="A179" s="26" t="s">
        <v>666</v>
      </c>
      <c r="B179" s="27" t="s">
        <v>823</v>
      </c>
      <c r="C179" s="28">
        <v>758</v>
      </c>
      <c r="D179" s="29">
        <f t="shared" si="2"/>
        <v>0.13618397412863817</v>
      </c>
    </row>
    <row r="180" spans="1:4" x14ac:dyDescent="0.25">
      <c r="A180" s="22" t="s">
        <v>396</v>
      </c>
      <c r="B180" s="23" t="s">
        <v>823</v>
      </c>
      <c r="C180" s="24">
        <v>700</v>
      </c>
      <c r="D180" s="25">
        <f t="shared" si="2"/>
        <v>0.12576356449874238</v>
      </c>
    </row>
    <row r="181" spans="1:4" x14ac:dyDescent="0.25">
      <c r="A181" s="26" t="s">
        <v>273</v>
      </c>
      <c r="B181" s="27" t="s">
        <v>823</v>
      </c>
      <c r="C181" s="28">
        <v>626</v>
      </c>
      <c r="D181" s="29">
        <f t="shared" si="2"/>
        <v>0.11246855910887532</v>
      </c>
    </row>
    <row r="182" spans="1:4" x14ac:dyDescent="0.25">
      <c r="A182" s="22" t="s">
        <v>54</v>
      </c>
      <c r="B182" s="23" t="s">
        <v>823</v>
      </c>
      <c r="C182" s="24">
        <v>518</v>
      </c>
      <c r="D182" s="25">
        <f t="shared" si="2"/>
        <v>9.306503772906935E-2</v>
      </c>
    </row>
    <row r="183" spans="1:4" x14ac:dyDescent="0.25">
      <c r="A183" s="26" t="s">
        <v>545</v>
      </c>
      <c r="B183" s="27" t="s">
        <v>823</v>
      </c>
      <c r="C183" s="28">
        <v>425</v>
      </c>
      <c r="D183" s="29">
        <f t="shared" si="2"/>
        <v>7.635644987423644E-2</v>
      </c>
    </row>
    <row r="184" spans="1:4" x14ac:dyDescent="0.25">
      <c r="A184" s="22" t="s">
        <v>230</v>
      </c>
      <c r="B184" s="23" t="s">
        <v>823</v>
      </c>
      <c r="C184" s="24">
        <v>253</v>
      </c>
      <c r="D184" s="25">
        <f t="shared" si="2"/>
        <v>4.5454545454545456E-2</v>
      </c>
    </row>
    <row r="185" spans="1:4" x14ac:dyDescent="0.25">
      <c r="A185" s="26" t="s">
        <v>614</v>
      </c>
      <c r="B185" s="27" t="s">
        <v>823</v>
      </c>
      <c r="C185" s="28">
        <v>242</v>
      </c>
      <c r="D185" s="29">
        <f t="shared" si="2"/>
        <v>4.3478260869565216E-2</v>
      </c>
    </row>
    <row r="186" spans="1:4" x14ac:dyDescent="0.25">
      <c r="A186" s="22" t="s">
        <v>156</v>
      </c>
      <c r="B186" s="23" t="s">
        <v>823</v>
      </c>
      <c r="C186" s="24">
        <v>155</v>
      </c>
      <c r="D186" s="25">
        <f t="shared" si="2"/>
        <v>2.7847646424721522E-2</v>
      </c>
    </row>
    <row r="187" spans="1:4" x14ac:dyDescent="0.25">
      <c r="A187" s="26" t="s">
        <v>59</v>
      </c>
      <c r="B187" s="27" t="s">
        <v>823</v>
      </c>
      <c r="C187" s="28">
        <v>141</v>
      </c>
      <c r="D187" s="29">
        <f t="shared" si="2"/>
        <v>2.5332375134746676E-2</v>
      </c>
    </row>
    <row r="188" spans="1:4" x14ac:dyDescent="0.25">
      <c r="A188" s="22" t="s">
        <v>60</v>
      </c>
      <c r="B188" s="23" t="s">
        <v>823</v>
      </c>
      <c r="C188" s="24">
        <v>127</v>
      </c>
      <c r="D188" s="25">
        <f t="shared" si="2"/>
        <v>2.2817103844771831E-2</v>
      </c>
    </row>
    <row r="189" spans="1:4" x14ac:dyDescent="0.25">
      <c r="A189" s="26" t="s">
        <v>600</v>
      </c>
      <c r="B189" s="27" t="s">
        <v>823</v>
      </c>
      <c r="C189" s="28">
        <v>119</v>
      </c>
      <c r="D189" s="29">
        <f t="shared" si="2"/>
        <v>2.1379805964786201E-2</v>
      </c>
    </row>
    <row r="190" spans="1:4" x14ac:dyDescent="0.25">
      <c r="A190" s="22" t="s">
        <v>231</v>
      </c>
      <c r="B190" s="23" t="s">
        <v>823</v>
      </c>
      <c r="C190" s="24">
        <v>118</v>
      </c>
      <c r="D190" s="25">
        <f t="shared" si="2"/>
        <v>2.1200143729787999E-2</v>
      </c>
    </row>
    <row r="191" spans="1:4" x14ac:dyDescent="0.25">
      <c r="A191" s="26" t="s">
        <v>225</v>
      </c>
      <c r="B191" s="27" t="s">
        <v>823</v>
      </c>
      <c r="C191" s="28">
        <v>115</v>
      </c>
      <c r="D191" s="29">
        <f t="shared" si="2"/>
        <v>2.0661157024793389E-2</v>
      </c>
    </row>
    <row r="192" spans="1:4" x14ac:dyDescent="0.25">
      <c r="A192" s="22" t="s">
        <v>673</v>
      </c>
      <c r="B192" s="23" t="s">
        <v>823</v>
      </c>
      <c r="C192" s="24">
        <v>115</v>
      </c>
      <c r="D192" s="25">
        <f t="shared" si="2"/>
        <v>2.0661157024793389E-2</v>
      </c>
    </row>
    <row r="193" spans="1:4" x14ac:dyDescent="0.25">
      <c r="A193" s="26" t="s">
        <v>256</v>
      </c>
      <c r="B193" s="27" t="s">
        <v>823</v>
      </c>
      <c r="C193" s="28">
        <v>100</v>
      </c>
      <c r="D193" s="29">
        <f t="shared" si="2"/>
        <v>1.7966223499820338E-2</v>
      </c>
    </row>
    <row r="194" spans="1:4" x14ac:dyDescent="0.25">
      <c r="A194" s="22" t="s">
        <v>58</v>
      </c>
      <c r="B194" s="23" t="s">
        <v>823</v>
      </c>
      <c r="C194" s="24">
        <v>96</v>
      </c>
      <c r="D194" s="25">
        <f t="shared" ref="D194:D257" si="3">C194/5566</f>
        <v>1.7247574559827523E-2</v>
      </c>
    </row>
    <row r="195" spans="1:4" x14ac:dyDescent="0.25">
      <c r="A195" s="26" t="s">
        <v>462</v>
      </c>
      <c r="B195" s="27" t="s">
        <v>823</v>
      </c>
      <c r="C195" s="28">
        <v>96</v>
      </c>
      <c r="D195" s="29">
        <f t="shared" si="3"/>
        <v>1.7247574559827523E-2</v>
      </c>
    </row>
    <row r="196" spans="1:4" x14ac:dyDescent="0.25">
      <c r="A196" s="22" t="s">
        <v>57</v>
      </c>
      <c r="B196" s="23" t="s">
        <v>823</v>
      </c>
      <c r="C196" s="24">
        <v>94</v>
      </c>
      <c r="D196" s="25">
        <f t="shared" si="3"/>
        <v>1.6888250089831119E-2</v>
      </c>
    </row>
    <row r="197" spans="1:4" x14ac:dyDescent="0.25">
      <c r="A197" s="26" t="s">
        <v>427</v>
      </c>
      <c r="B197" s="27" t="s">
        <v>823</v>
      </c>
      <c r="C197" s="28">
        <v>78</v>
      </c>
      <c r="D197" s="29">
        <f t="shared" si="3"/>
        <v>1.4013654329859864E-2</v>
      </c>
    </row>
    <row r="198" spans="1:4" x14ac:dyDescent="0.25">
      <c r="A198" s="22" t="s">
        <v>395</v>
      </c>
      <c r="B198" s="23" t="s">
        <v>823</v>
      </c>
      <c r="C198" s="24">
        <v>74</v>
      </c>
      <c r="D198" s="25">
        <f t="shared" si="3"/>
        <v>1.329500538986705E-2</v>
      </c>
    </row>
    <row r="199" spans="1:4" x14ac:dyDescent="0.25">
      <c r="A199" s="26" t="s">
        <v>674</v>
      </c>
      <c r="B199" s="27" t="s">
        <v>823</v>
      </c>
      <c r="C199" s="28">
        <v>64</v>
      </c>
      <c r="D199" s="29">
        <f t="shared" si="3"/>
        <v>1.1498383039885016E-2</v>
      </c>
    </row>
    <row r="200" spans="1:4" x14ac:dyDescent="0.25">
      <c r="A200" s="22" t="s">
        <v>670</v>
      </c>
      <c r="B200" s="23" t="s">
        <v>823</v>
      </c>
      <c r="C200" s="24">
        <v>59</v>
      </c>
      <c r="D200" s="25">
        <f t="shared" si="3"/>
        <v>1.0600071864893999E-2</v>
      </c>
    </row>
    <row r="201" spans="1:4" x14ac:dyDescent="0.25">
      <c r="A201" s="26" t="s">
        <v>586</v>
      </c>
      <c r="B201" s="27" t="s">
        <v>823</v>
      </c>
      <c r="C201" s="28">
        <v>58</v>
      </c>
      <c r="D201" s="29">
        <f t="shared" si="3"/>
        <v>1.0420409629895796E-2</v>
      </c>
    </row>
    <row r="202" spans="1:4" x14ac:dyDescent="0.25">
      <c r="A202" s="22" t="s">
        <v>514</v>
      </c>
      <c r="B202" s="23" t="s">
        <v>823</v>
      </c>
      <c r="C202" s="24">
        <v>50</v>
      </c>
      <c r="D202" s="25">
        <f t="shared" si="3"/>
        <v>8.9831117499101689E-3</v>
      </c>
    </row>
    <row r="203" spans="1:4" x14ac:dyDescent="0.25">
      <c r="A203" s="26" t="s">
        <v>155</v>
      </c>
      <c r="B203" s="27" t="s">
        <v>823</v>
      </c>
      <c r="C203" s="28">
        <v>47</v>
      </c>
      <c r="D203" s="29">
        <f t="shared" si="3"/>
        <v>8.4441250449155594E-3</v>
      </c>
    </row>
    <row r="204" spans="1:4" x14ac:dyDescent="0.25">
      <c r="A204" s="22" t="s">
        <v>372</v>
      </c>
      <c r="B204" s="23" t="s">
        <v>823</v>
      </c>
      <c r="C204" s="24">
        <v>42</v>
      </c>
      <c r="D204" s="25">
        <f t="shared" si="3"/>
        <v>7.5458138699245414E-3</v>
      </c>
    </row>
    <row r="205" spans="1:4" x14ac:dyDescent="0.25">
      <c r="A205" s="26" t="s">
        <v>733</v>
      </c>
      <c r="B205" s="27" t="s">
        <v>823</v>
      </c>
      <c r="C205" s="28">
        <v>35</v>
      </c>
      <c r="D205" s="29">
        <f t="shared" si="3"/>
        <v>6.2881782249371186E-3</v>
      </c>
    </row>
    <row r="206" spans="1:4" x14ac:dyDescent="0.25">
      <c r="A206" s="22" t="s">
        <v>428</v>
      </c>
      <c r="B206" s="23" t="s">
        <v>823</v>
      </c>
      <c r="C206" s="24">
        <v>32</v>
      </c>
      <c r="D206" s="25">
        <f t="shared" si="3"/>
        <v>5.7491915199425082E-3</v>
      </c>
    </row>
    <row r="207" spans="1:4" x14ac:dyDescent="0.25">
      <c r="A207" s="26" t="s">
        <v>494</v>
      </c>
      <c r="B207" s="27" t="s">
        <v>823</v>
      </c>
      <c r="C207" s="28">
        <v>28</v>
      </c>
      <c r="D207" s="29">
        <f t="shared" si="3"/>
        <v>5.0305425799496949E-3</v>
      </c>
    </row>
    <row r="208" spans="1:4" x14ac:dyDescent="0.25">
      <c r="A208" s="22" t="s">
        <v>331</v>
      </c>
      <c r="B208" s="23" t="s">
        <v>823</v>
      </c>
      <c r="C208" s="24">
        <v>27</v>
      </c>
      <c r="D208" s="25">
        <f t="shared" si="3"/>
        <v>4.8508803449514911E-3</v>
      </c>
    </row>
    <row r="209" spans="1:4" x14ac:dyDescent="0.25">
      <c r="A209" s="26" t="s">
        <v>430</v>
      </c>
      <c r="B209" s="27" t="s">
        <v>823</v>
      </c>
      <c r="C209" s="28">
        <v>26</v>
      </c>
      <c r="D209" s="29">
        <f t="shared" si="3"/>
        <v>4.6712181099532882E-3</v>
      </c>
    </row>
    <row r="210" spans="1:4" x14ac:dyDescent="0.25">
      <c r="A210" s="22" t="s">
        <v>116</v>
      </c>
      <c r="B210" s="23" t="s">
        <v>823</v>
      </c>
      <c r="C210" s="24">
        <v>22</v>
      </c>
      <c r="D210" s="25">
        <f t="shared" si="3"/>
        <v>3.952569169960474E-3</v>
      </c>
    </row>
    <row r="211" spans="1:4" x14ac:dyDescent="0.25">
      <c r="A211" s="26" t="s">
        <v>488</v>
      </c>
      <c r="B211" s="27" t="s">
        <v>823</v>
      </c>
      <c r="C211" s="28">
        <v>21</v>
      </c>
      <c r="D211" s="29">
        <f t="shared" si="3"/>
        <v>3.7729069349622707E-3</v>
      </c>
    </row>
    <row r="212" spans="1:4" x14ac:dyDescent="0.25">
      <c r="A212" s="22" t="s">
        <v>55</v>
      </c>
      <c r="B212" s="23" t="s">
        <v>823</v>
      </c>
      <c r="C212" s="24">
        <v>17</v>
      </c>
      <c r="D212" s="25">
        <f t="shared" si="3"/>
        <v>3.0542579949694574E-3</v>
      </c>
    </row>
    <row r="213" spans="1:4" x14ac:dyDescent="0.25">
      <c r="A213" s="26" t="s">
        <v>226</v>
      </c>
      <c r="B213" s="27" t="s">
        <v>823</v>
      </c>
      <c r="C213" s="28">
        <v>14</v>
      </c>
      <c r="D213" s="29">
        <f t="shared" si="3"/>
        <v>2.5152712899748474E-3</v>
      </c>
    </row>
    <row r="214" spans="1:4" x14ac:dyDescent="0.25">
      <c r="A214" s="22" t="s">
        <v>253</v>
      </c>
      <c r="B214" s="23" t="s">
        <v>823</v>
      </c>
      <c r="C214" s="24">
        <v>13</v>
      </c>
      <c r="D214" s="25">
        <f t="shared" si="3"/>
        <v>2.3356090549766441E-3</v>
      </c>
    </row>
    <row r="215" spans="1:4" x14ac:dyDescent="0.25">
      <c r="A215" s="26" t="s">
        <v>252</v>
      </c>
      <c r="B215" s="27" t="s">
        <v>823</v>
      </c>
      <c r="C215" s="28">
        <v>8</v>
      </c>
      <c r="D215" s="29">
        <f t="shared" si="3"/>
        <v>1.437297879985627E-3</v>
      </c>
    </row>
    <row r="216" spans="1:4" x14ac:dyDescent="0.25">
      <c r="A216" s="22" t="s">
        <v>595</v>
      </c>
      <c r="B216" s="23" t="s">
        <v>823</v>
      </c>
      <c r="C216" s="24">
        <v>8</v>
      </c>
      <c r="D216" s="25">
        <f t="shared" si="3"/>
        <v>1.437297879985627E-3</v>
      </c>
    </row>
    <row r="217" spans="1:4" x14ac:dyDescent="0.25">
      <c r="A217" s="26" t="s">
        <v>705</v>
      </c>
      <c r="B217" s="27" t="s">
        <v>823</v>
      </c>
      <c r="C217" s="28">
        <v>7</v>
      </c>
      <c r="D217" s="29">
        <f t="shared" si="3"/>
        <v>1.2576356449874237E-3</v>
      </c>
    </row>
    <row r="218" spans="1:4" x14ac:dyDescent="0.25">
      <c r="A218" s="22" t="s">
        <v>127</v>
      </c>
      <c r="B218" s="23" t="s">
        <v>823</v>
      </c>
      <c r="C218" s="24">
        <v>6</v>
      </c>
      <c r="D218" s="25">
        <f t="shared" si="3"/>
        <v>1.0779734099892202E-3</v>
      </c>
    </row>
    <row r="219" spans="1:4" x14ac:dyDescent="0.25">
      <c r="A219" s="26" t="s">
        <v>349</v>
      </c>
      <c r="B219" s="27" t="s">
        <v>823</v>
      </c>
      <c r="C219" s="28">
        <v>5</v>
      </c>
      <c r="D219" s="29">
        <f t="shared" si="3"/>
        <v>8.9831117499101685E-4</v>
      </c>
    </row>
    <row r="220" spans="1:4" x14ac:dyDescent="0.25">
      <c r="A220" s="22" t="s">
        <v>471</v>
      </c>
      <c r="B220" s="23" t="s">
        <v>823</v>
      </c>
      <c r="C220" s="24">
        <v>4</v>
      </c>
      <c r="D220" s="25">
        <f t="shared" si="3"/>
        <v>7.1864893999281352E-4</v>
      </c>
    </row>
    <row r="221" spans="1:4" x14ac:dyDescent="0.25">
      <c r="A221" s="26" t="s">
        <v>491</v>
      </c>
      <c r="B221" s="27" t="s">
        <v>823</v>
      </c>
      <c r="C221" s="28">
        <v>4</v>
      </c>
      <c r="D221" s="29">
        <f t="shared" si="3"/>
        <v>7.1864893999281352E-4</v>
      </c>
    </row>
    <row r="222" spans="1:4" x14ac:dyDescent="0.25">
      <c r="A222" s="22" t="s">
        <v>606</v>
      </c>
      <c r="B222" s="23" t="s">
        <v>823</v>
      </c>
      <c r="C222" s="24">
        <v>4</v>
      </c>
      <c r="D222" s="25">
        <f t="shared" si="3"/>
        <v>7.1864893999281352E-4</v>
      </c>
    </row>
    <row r="223" spans="1:4" x14ac:dyDescent="0.25">
      <c r="A223" s="26" t="s">
        <v>748</v>
      </c>
      <c r="B223" s="27" t="s">
        <v>823</v>
      </c>
      <c r="C223" s="28">
        <v>4</v>
      </c>
      <c r="D223" s="29">
        <f t="shared" si="3"/>
        <v>7.1864893999281352E-4</v>
      </c>
    </row>
    <row r="224" spans="1:4" x14ac:dyDescent="0.25">
      <c r="A224" s="22" t="s">
        <v>157</v>
      </c>
      <c r="B224" s="23" t="s">
        <v>823</v>
      </c>
      <c r="C224" s="24">
        <v>3</v>
      </c>
      <c r="D224" s="25">
        <f t="shared" si="3"/>
        <v>5.3898670499461009E-4</v>
      </c>
    </row>
    <row r="225" spans="1:4" x14ac:dyDescent="0.25">
      <c r="A225" s="26" t="s">
        <v>161</v>
      </c>
      <c r="B225" s="27" t="s">
        <v>823</v>
      </c>
      <c r="C225" s="28">
        <v>3</v>
      </c>
      <c r="D225" s="29">
        <f t="shared" si="3"/>
        <v>5.3898670499461009E-4</v>
      </c>
    </row>
    <row r="226" spans="1:4" x14ac:dyDescent="0.25">
      <c r="A226" s="22" t="s">
        <v>636</v>
      </c>
      <c r="B226" s="23" t="s">
        <v>823</v>
      </c>
      <c r="C226" s="24">
        <v>2</v>
      </c>
      <c r="D226" s="25">
        <f t="shared" si="3"/>
        <v>3.5932446999640676E-4</v>
      </c>
    </row>
    <row r="227" spans="1:4" x14ac:dyDescent="0.25">
      <c r="A227" s="26" t="s">
        <v>118</v>
      </c>
      <c r="B227" s="27" t="s">
        <v>823</v>
      </c>
      <c r="C227" s="28">
        <v>1</v>
      </c>
      <c r="D227" s="29">
        <f t="shared" si="3"/>
        <v>1.7966223499820338E-4</v>
      </c>
    </row>
    <row r="228" spans="1:4" x14ac:dyDescent="0.25">
      <c r="A228" s="22" t="s">
        <v>172</v>
      </c>
      <c r="B228" s="23" t="s">
        <v>823</v>
      </c>
      <c r="C228" s="24">
        <v>1</v>
      </c>
      <c r="D228" s="25">
        <f t="shared" si="3"/>
        <v>1.7966223499820338E-4</v>
      </c>
    </row>
    <row r="229" spans="1:4" x14ac:dyDescent="0.25">
      <c r="A229" s="26" t="s">
        <v>248</v>
      </c>
      <c r="B229" s="27" t="s">
        <v>823</v>
      </c>
      <c r="C229" s="28">
        <v>1</v>
      </c>
      <c r="D229" s="29">
        <f t="shared" si="3"/>
        <v>1.7966223499820338E-4</v>
      </c>
    </row>
    <row r="230" spans="1:4" x14ac:dyDescent="0.25">
      <c r="A230" s="22" t="s">
        <v>251</v>
      </c>
      <c r="B230" s="23" t="s">
        <v>823</v>
      </c>
      <c r="C230" s="24">
        <v>1</v>
      </c>
      <c r="D230" s="25">
        <f t="shared" si="3"/>
        <v>1.7966223499820338E-4</v>
      </c>
    </row>
    <row r="231" spans="1:4" x14ac:dyDescent="0.25">
      <c r="A231" s="26" t="s">
        <v>330</v>
      </c>
      <c r="B231" s="27" t="s">
        <v>823</v>
      </c>
      <c r="C231" s="28">
        <v>1</v>
      </c>
      <c r="D231" s="29">
        <f t="shared" si="3"/>
        <v>1.7966223499820338E-4</v>
      </c>
    </row>
    <row r="232" spans="1:4" x14ac:dyDescent="0.25">
      <c r="A232" s="22" t="s">
        <v>493</v>
      </c>
      <c r="B232" s="23" t="s">
        <v>823</v>
      </c>
      <c r="C232" s="24">
        <v>1</v>
      </c>
      <c r="D232" s="25">
        <f t="shared" si="3"/>
        <v>1.7966223499820338E-4</v>
      </c>
    </row>
    <row r="233" spans="1:4" x14ac:dyDescent="0.25">
      <c r="A233" s="26" t="s">
        <v>52</v>
      </c>
      <c r="B233" s="27" t="s">
        <v>823</v>
      </c>
      <c r="C233" s="28">
        <v>0</v>
      </c>
      <c r="D233" s="29">
        <f t="shared" si="3"/>
        <v>0</v>
      </c>
    </row>
    <row r="234" spans="1:4" x14ac:dyDescent="0.25">
      <c r="A234" s="22" t="s">
        <v>221</v>
      </c>
      <c r="B234" s="23" t="s">
        <v>823</v>
      </c>
      <c r="C234" s="24">
        <v>0</v>
      </c>
      <c r="D234" s="25">
        <f t="shared" si="3"/>
        <v>0</v>
      </c>
    </row>
    <row r="235" spans="1:4" x14ac:dyDescent="0.25">
      <c r="A235" s="26" t="s">
        <v>229</v>
      </c>
      <c r="B235" s="27" t="s">
        <v>823</v>
      </c>
      <c r="C235" s="28">
        <v>0</v>
      </c>
      <c r="D235" s="29">
        <f t="shared" si="3"/>
        <v>0</v>
      </c>
    </row>
    <row r="236" spans="1:4" x14ac:dyDescent="0.25">
      <c r="A236" s="22" t="s">
        <v>269</v>
      </c>
      <c r="B236" s="23" t="s">
        <v>823</v>
      </c>
      <c r="C236" s="24">
        <v>0</v>
      </c>
      <c r="D236" s="25">
        <f t="shared" si="3"/>
        <v>0</v>
      </c>
    </row>
    <row r="237" spans="1:4" x14ac:dyDescent="0.25">
      <c r="A237" s="26" t="s">
        <v>297</v>
      </c>
      <c r="B237" s="27" t="s">
        <v>823</v>
      </c>
      <c r="C237" s="28">
        <v>0</v>
      </c>
      <c r="D237" s="29">
        <f t="shared" si="3"/>
        <v>0</v>
      </c>
    </row>
    <row r="238" spans="1:4" x14ac:dyDescent="0.25">
      <c r="A238" s="22" t="s">
        <v>363</v>
      </c>
      <c r="B238" s="23" t="s">
        <v>823</v>
      </c>
      <c r="C238" s="24">
        <v>0</v>
      </c>
      <c r="D238" s="25">
        <f t="shared" si="3"/>
        <v>0</v>
      </c>
    </row>
    <row r="239" spans="1:4" x14ac:dyDescent="0.25">
      <c r="A239" s="26" t="s">
        <v>410</v>
      </c>
      <c r="B239" s="27" t="s">
        <v>823</v>
      </c>
      <c r="C239" s="28">
        <v>0</v>
      </c>
      <c r="D239" s="29">
        <f t="shared" si="3"/>
        <v>0</v>
      </c>
    </row>
    <row r="240" spans="1:4" x14ac:dyDescent="0.25">
      <c r="A240" s="22" t="s">
        <v>431</v>
      </c>
      <c r="B240" s="23" t="s">
        <v>823</v>
      </c>
      <c r="C240" s="24">
        <v>0</v>
      </c>
      <c r="D240" s="25">
        <f t="shared" si="3"/>
        <v>0</v>
      </c>
    </row>
    <row r="241" spans="1:4" x14ac:dyDescent="0.25">
      <c r="A241" s="26" t="s">
        <v>544</v>
      </c>
      <c r="B241" s="27" t="s">
        <v>823</v>
      </c>
      <c r="C241" s="28">
        <v>0</v>
      </c>
      <c r="D241" s="29">
        <f t="shared" si="3"/>
        <v>0</v>
      </c>
    </row>
    <row r="242" spans="1:4" x14ac:dyDescent="0.25">
      <c r="A242" s="22" t="s">
        <v>557</v>
      </c>
      <c r="B242" s="23" t="s">
        <v>823</v>
      </c>
      <c r="C242" s="24">
        <v>0</v>
      </c>
      <c r="D242" s="25">
        <f t="shared" si="3"/>
        <v>0</v>
      </c>
    </row>
    <row r="243" spans="1:4" x14ac:dyDescent="0.25">
      <c r="A243" s="26" t="s">
        <v>567</v>
      </c>
      <c r="B243" s="27" t="s">
        <v>823</v>
      </c>
      <c r="C243" s="28">
        <v>0</v>
      </c>
      <c r="D243" s="29">
        <f t="shared" si="3"/>
        <v>0</v>
      </c>
    </row>
    <row r="244" spans="1:4" x14ac:dyDescent="0.25">
      <c r="A244" s="22" t="s">
        <v>656</v>
      </c>
      <c r="B244" s="23" t="s">
        <v>823</v>
      </c>
      <c r="C244" s="24">
        <v>0</v>
      </c>
      <c r="D244" s="25">
        <f t="shared" si="3"/>
        <v>0</v>
      </c>
    </row>
    <row r="245" spans="1:4" x14ac:dyDescent="0.25">
      <c r="A245" s="26" t="s">
        <v>651</v>
      </c>
      <c r="B245" s="27" t="s">
        <v>824</v>
      </c>
      <c r="C245" s="28">
        <v>269</v>
      </c>
      <c r="D245" s="29">
        <f t="shared" si="3"/>
        <v>4.8329141214516709E-2</v>
      </c>
    </row>
    <row r="246" spans="1:4" x14ac:dyDescent="0.25">
      <c r="A246" s="22" t="s">
        <v>310</v>
      </c>
      <c r="B246" s="23" t="s">
        <v>824</v>
      </c>
      <c r="C246" s="24">
        <v>121</v>
      </c>
      <c r="D246" s="25">
        <f t="shared" si="3"/>
        <v>2.1739130434782608E-2</v>
      </c>
    </row>
    <row r="247" spans="1:4" x14ac:dyDescent="0.25">
      <c r="A247" s="26" t="s">
        <v>346</v>
      </c>
      <c r="B247" s="27" t="s">
        <v>824</v>
      </c>
      <c r="C247" s="28">
        <v>100</v>
      </c>
      <c r="D247" s="29">
        <f t="shared" si="3"/>
        <v>1.7966223499820338E-2</v>
      </c>
    </row>
    <row r="248" spans="1:4" x14ac:dyDescent="0.25">
      <c r="A248" s="22" t="s">
        <v>132</v>
      </c>
      <c r="B248" s="23" t="s">
        <v>824</v>
      </c>
      <c r="C248" s="24">
        <v>23</v>
      </c>
      <c r="D248" s="25">
        <f t="shared" si="3"/>
        <v>4.1322314049586778E-3</v>
      </c>
    </row>
    <row r="249" spans="1:4" x14ac:dyDescent="0.25">
      <c r="A249" s="26" t="s">
        <v>133</v>
      </c>
      <c r="B249" s="27" t="s">
        <v>824</v>
      </c>
      <c r="C249" s="28">
        <v>9</v>
      </c>
      <c r="D249" s="29">
        <f t="shared" si="3"/>
        <v>1.6169601149838304E-3</v>
      </c>
    </row>
    <row r="250" spans="1:4" x14ac:dyDescent="0.25">
      <c r="A250" s="22" t="s">
        <v>311</v>
      </c>
      <c r="B250" s="23" t="s">
        <v>824</v>
      </c>
      <c r="C250" s="24">
        <v>8</v>
      </c>
      <c r="D250" s="25">
        <f t="shared" si="3"/>
        <v>1.437297879985627E-3</v>
      </c>
    </row>
    <row r="251" spans="1:4" x14ac:dyDescent="0.25">
      <c r="A251" s="26" t="s">
        <v>652</v>
      </c>
      <c r="B251" s="27" t="s">
        <v>824</v>
      </c>
      <c r="C251" s="28">
        <v>8</v>
      </c>
      <c r="D251" s="29">
        <f t="shared" si="3"/>
        <v>1.437297879985627E-3</v>
      </c>
    </row>
    <row r="252" spans="1:4" x14ac:dyDescent="0.25">
      <c r="A252" s="22" t="s">
        <v>134</v>
      </c>
      <c r="B252" s="23" t="s">
        <v>824</v>
      </c>
      <c r="C252" s="24">
        <v>7</v>
      </c>
      <c r="D252" s="25">
        <f t="shared" si="3"/>
        <v>1.2576356449874237E-3</v>
      </c>
    </row>
    <row r="253" spans="1:4" x14ac:dyDescent="0.25">
      <c r="A253" s="26" t="s">
        <v>562</v>
      </c>
      <c r="B253" s="27" t="s">
        <v>824</v>
      </c>
      <c r="C253" s="28">
        <v>6</v>
      </c>
      <c r="D253" s="29">
        <f t="shared" si="3"/>
        <v>1.0779734099892202E-3</v>
      </c>
    </row>
    <row r="254" spans="1:4" x14ac:dyDescent="0.25">
      <c r="A254" s="22" t="s">
        <v>703</v>
      </c>
      <c r="B254" s="23" t="s">
        <v>824</v>
      </c>
      <c r="C254" s="24">
        <v>4</v>
      </c>
      <c r="D254" s="25">
        <f t="shared" si="3"/>
        <v>7.1864893999281352E-4</v>
      </c>
    </row>
    <row r="255" spans="1:4" x14ac:dyDescent="0.25">
      <c r="A255" s="26" t="s">
        <v>110</v>
      </c>
      <c r="B255" s="27" t="s">
        <v>824</v>
      </c>
      <c r="C255" s="28">
        <v>3</v>
      </c>
      <c r="D255" s="29">
        <f t="shared" si="3"/>
        <v>5.3898670499461009E-4</v>
      </c>
    </row>
    <row r="256" spans="1:4" x14ac:dyDescent="0.25">
      <c r="A256" s="22" t="s">
        <v>320</v>
      </c>
      <c r="B256" s="23" t="s">
        <v>824</v>
      </c>
      <c r="C256" s="24">
        <v>0</v>
      </c>
      <c r="D256" s="25">
        <f t="shared" si="3"/>
        <v>0</v>
      </c>
    </row>
    <row r="257" spans="1:4" x14ac:dyDescent="0.25">
      <c r="A257" s="26" t="s">
        <v>461</v>
      </c>
      <c r="B257" s="27" t="s">
        <v>824</v>
      </c>
      <c r="C257" s="28">
        <v>0</v>
      </c>
      <c r="D257" s="29">
        <f t="shared" si="3"/>
        <v>0</v>
      </c>
    </row>
    <row r="258" spans="1:4" x14ac:dyDescent="0.25">
      <c r="A258" s="22" t="s">
        <v>288</v>
      </c>
      <c r="B258" s="23" t="s">
        <v>825</v>
      </c>
      <c r="C258" s="24">
        <v>1337</v>
      </c>
      <c r="D258" s="25">
        <f t="shared" ref="D258:D321" si="4">C258/5566</f>
        <v>0.24020840819259792</v>
      </c>
    </row>
    <row r="259" spans="1:4" x14ac:dyDescent="0.25">
      <c r="A259" s="26" t="s">
        <v>240</v>
      </c>
      <c r="B259" s="27" t="s">
        <v>825</v>
      </c>
      <c r="C259" s="28">
        <v>596</v>
      </c>
      <c r="D259" s="29">
        <f t="shared" si="4"/>
        <v>0.10707869205892921</v>
      </c>
    </row>
    <row r="260" spans="1:4" x14ac:dyDescent="0.25">
      <c r="A260" s="22" t="s">
        <v>437</v>
      </c>
      <c r="B260" s="23" t="s">
        <v>825</v>
      </c>
      <c r="C260" s="24">
        <v>169</v>
      </c>
      <c r="D260" s="25">
        <f t="shared" si="4"/>
        <v>3.0362917714696371E-2</v>
      </c>
    </row>
    <row r="261" spans="1:4" x14ac:dyDescent="0.25">
      <c r="A261" s="26" t="s">
        <v>689</v>
      </c>
      <c r="B261" s="27" t="s">
        <v>825</v>
      </c>
      <c r="C261" s="28">
        <v>91</v>
      </c>
      <c r="D261" s="29">
        <f t="shared" si="4"/>
        <v>1.6349263384836506E-2</v>
      </c>
    </row>
    <row r="262" spans="1:4" x14ac:dyDescent="0.25">
      <c r="A262" s="22" t="s">
        <v>289</v>
      </c>
      <c r="B262" s="23" t="s">
        <v>825</v>
      </c>
      <c r="C262" s="24">
        <v>78</v>
      </c>
      <c r="D262" s="25">
        <f t="shared" si="4"/>
        <v>1.4013654329859864E-2</v>
      </c>
    </row>
    <row r="263" spans="1:4" x14ac:dyDescent="0.25">
      <c r="A263" s="26" t="s">
        <v>465</v>
      </c>
      <c r="B263" s="27" t="s">
        <v>825</v>
      </c>
      <c r="C263" s="28">
        <v>69</v>
      </c>
      <c r="D263" s="29">
        <f t="shared" si="4"/>
        <v>1.2396694214876033E-2</v>
      </c>
    </row>
    <row r="264" spans="1:4" x14ac:dyDescent="0.25">
      <c r="A264" s="22" t="s">
        <v>243</v>
      </c>
      <c r="B264" s="23" t="s">
        <v>825</v>
      </c>
      <c r="C264" s="24">
        <v>61</v>
      </c>
      <c r="D264" s="25">
        <f t="shared" si="4"/>
        <v>1.0959396334890407E-2</v>
      </c>
    </row>
    <row r="265" spans="1:4" x14ac:dyDescent="0.25">
      <c r="A265" s="26" t="s">
        <v>454</v>
      </c>
      <c r="B265" s="27" t="s">
        <v>825</v>
      </c>
      <c r="C265" s="28">
        <v>55</v>
      </c>
      <c r="D265" s="29">
        <f t="shared" si="4"/>
        <v>9.881422924901186E-3</v>
      </c>
    </row>
    <row r="266" spans="1:4" x14ac:dyDescent="0.25">
      <c r="A266" s="22" t="s">
        <v>435</v>
      </c>
      <c r="B266" s="23" t="s">
        <v>825</v>
      </c>
      <c r="C266" s="24">
        <v>53</v>
      </c>
      <c r="D266" s="25">
        <f t="shared" si="4"/>
        <v>9.5220984549047785E-3</v>
      </c>
    </row>
    <row r="267" spans="1:4" x14ac:dyDescent="0.25">
      <c r="A267" s="26" t="s">
        <v>290</v>
      </c>
      <c r="B267" s="27" t="s">
        <v>825</v>
      </c>
      <c r="C267" s="28">
        <v>50</v>
      </c>
      <c r="D267" s="29">
        <f t="shared" si="4"/>
        <v>8.9831117499101689E-3</v>
      </c>
    </row>
    <row r="268" spans="1:4" x14ac:dyDescent="0.25">
      <c r="A268" s="22" t="s">
        <v>321</v>
      </c>
      <c r="B268" s="23" t="s">
        <v>825</v>
      </c>
      <c r="C268" s="24">
        <v>48</v>
      </c>
      <c r="D268" s="25">
        <f t="shared" si="4"/>
        <v>8.6237872799137614E-3</v>
      </c>
    </row>
    <row r="269" spans="1:4" x14ac:dyDescent="0.25">
      <c r="A269" s="26" t="s">
        <v>438</v>
      </c>
      <c r="B269" s="27" t="s">
        <v>825</v>
      </c>
      <c r="C269" s="28">
        <v>40</v>
      </c>
      <c r="D269" s="29">
        <f t="shared" si="4"/>
        <v>7.1864893999281348E-3</v>
      </c>
    </row>
    <row r="270" spans="1:4" x14ac:dyDescent="0.25">
      <c r="A270" s="22" t="s">
        <v>619</v>
      </c>
      <c r="B270" s="23" t="s">
        <v>825</v>
      </c>
      <c r="C270" s="24">
        <v>37</v>
      </c>
      <c r="D270" s="25">
        <f t="shared" si="4"/>
        <v>6.6475026949335252E-3</v>
      </c>
    </row>
    <row r="271" spans="1:4" x14ac:dyDescent="0.25">
      <c r="A271" s="26" t="s">
        <v>291</v>
      </c>
      <c r="B271" s="27" t="s">
        <v>825</v>
      </c>
      <c r="C271" s="28">
        <v>33</v>
      </c>
      <c r="D271" s="29">
        <f t="shared" si="4"/>
        <v>5.9288537549407111E-3</v>
      </c>
    </row>
    <row r="272" spans="1:4" x14ac:dyDescent="0.25">
      <c r="A272" s="22" t="s">
        <v>294</v>
      </c>
      <c r="B272" s="23" t="s">
        <v>825</v>
      </c>
      <c r="C272" s="24">
        <v>9</v>
      </c>
      <c r="D272" s="25">
        <f t="shared" si="4"/>
        <v>1.6169601149838304E-3</v>
      </c>
    </row>
    <row r="273" spans="1:4" x14ac:dyDescent="0.25">
      <c r="A273" s="26" t="s">
        <v>436</v>
      </c>
      <c r="B273" s="27" t="s">
        <v>825</v>
      </c>
      <c r="C273" s="28">
        <v>9</v>
      </c>
      <c r="D273" s="29">
        <f t="shared" si="4"/>
        <v>1.6169601149838304E-3</v>
      </c>
    </row>
    <row r="274" spans="1:4" x14ac:dyDescent="0.25">
      <c r="A274" s="22" t="s">
        <v>542</v>
      </c>
      <c r="B274" s="23" t="s">
        <v>825</v>
      </c>
      <c r="C274" s="24">
        <v>9</v>
      </c>
      <c r="D274" s="25">
        <f t="shared" si="4"/>
        <v>1.6169601149838304E-3</v>
      </c>
    </row>
    <row r="275" spans="1:4" x14ac:dyDescent="0.25">
      <c r="A275" s="26" t="s">
        <v>170</v>
      </c>
      <c r="B275" s="27" t="s">
        <v>825</v>
      </c>
      <c r="C275" s="28">
        <v>7</v>
      </c>
      <c r="D275" s="29">
        <f t="shared" si="4"/>
        <v>1.2576356449874237E-3</v>
      </c>
    </row>
    <row r="276" spans="1:4" x14ac:dyDescent="0.25">
      <c r="A276" s="22" t="s">
        <v>634</v>
      </c>
      <c r="B276" s="23" t="s">
        <v>825</v>
      </c>
      <c r="C276" s="24">
        <v>6</v>
      </c>
      <c r="D276" s="25">
        <f t="shared" si="4"/>
        <v>1.0779734099892202E-3</v>
      </c>
    </row>
    <row r="277" spans="1:4" x14ac:dyDescent="0.25">
      <c r="A277" s="26" t="s">
        <v>518</v>
      </c>
      <c r="B277" s="27" t="s">
        <v>825</v>
      </c>
      <c r="C277" s="28">
        <v>5</v>
      </c>
      <c r="D277" s="29">
        <f t="shared" si="4"/>
        <v>8.9831117499101685E-4</v>
      </c>
    </row>
    <row r="278" spans="1:4" x14ac:dyDescent="0.25">
      <c r="A278" s="22" t="s">
        <v>520</v>
      </c>
      <c r="B278" s="23" t="s">
        <v>825</v>
      </c>
      <c r="C278" s="24">
        <v>4</v>
      </c>
      <c r="D278" s="25">
        <f t="shared" si="4"/>
        <v>7.1864893999281352E-4</v>
      </c>
    </row>
    <row r="279" spans="1:4" x14ac:dyDescent="0.25">
      <c r="A279" s="26" t="s">
        <v>168</v>
      </c>
      <c r="B279" s="27" t="s">
        <v>825</v>
      </c>
      <c r="C279" s="28">
        <v>3</v>
      </c>
      <c r="D279" s="29">
        <f t="shared" si="4"/>
        <v>5.3898670499461009E-4</v>
      </c>
    </row>
    <row r="280" spans="1:4" x14ac:dyDescent="0.25">
      <c r="A280" s="22" t="s">
        <v>178</v>
      </c>
      <c r="B280" s="23" t="s">
        <v>825</v>
      </c>
      <c r="C280" s="24">
        <v>1</v>
      </c>
      <c r="D280" s="25">
        <f t="shared" si="4"/>
        <v>1.7966223499820338E-4</v>
      </c>
    </row>
    <row r="281" spans="1:4" x14ac:dyDescent="0.25">
      <c r="A281" s="26" t="s">
        <v>192</v>
      </c>
      <c r="B281" s="27" t="s">
        <v>825</v>
      </c>
      <c r="C281" s="28">
        <v>1</v>
      </c>
      <c r="D281" s="29">
        <f t="shared" si="4"/>
        <v>1.7966223499820338E-4</v>
      </c>
    </row>
    <row r="282" spans="1:4" x14ac:dyDescent="0.25">
      <c r="A282" s="22" t="s">
        <v>167</v>
      </c>
      <c r="B282" s="23" t="s">
        <v>825</v>
      </c>
      <c r="C282" s="24">
        <v>0</v>
      </c>
      <c r="D282" s="25">
        <f t="shared" si="4"/>
        <v>0</v>
      </c>
    </row>
    <row r="283" spans="1:4" x14ac:dyDescent="0.25">
      <c r="A283" s="26" t="s">
        <v>241</v>
      </c>
      <c r="B283" s="27" t="s">
        <v>825</v>
      </c>
      <c r="C283" s="28">
        <v>0</v>
      </c>
      <c r="D283" s="29">
        <f t="shared" si="4"/>
        <v>0</v>
      </c>
    </row>
    <row r="284" spans="1:4" x14ac:dyDescent="0.25">
      <c r="A284" s="22" t="s">
        <v>242</v>
      </c>
      <c r="B284" s="23" t="s">
        <v>825</v>
      </c>
      <c r="C284" s="24">
        <v>0</v>
      </c>
      <c r="D284" s="25">
        <f t="shared" si="4"/>
        <v>0</v>
      </c>
    </row>
    <row r="285" spans="1:4" x14ac:dyDescent="0.25">
      <c r="A285" s="26" t="s">
        <v>284</v>
      </c>
      <c r="B285" s="27" t="s">
        <v>825</v>
      </c>
      <c r="C285" s="28">
        <v>0</v>
      </c>
      <c r="D285" s="29">
        <f t="shared" si="4"/>
        <v>0</v>
      </c>
    </row>
    <row r="286" spans="1:4" x14ac:dyDescent="0.25">
      <c r="A286" s="22" t="s">
        <v>292</v>
      </c>
      <c r="B286" s="23" t="s">
        <v>825</v>
      </c>
      <c r="C286" s="24">
        <v>0</v>
      </c>
      <c r="D286" s="25">
        <f t="shared" si="4"/>
        <v>0</v>
      </c>
    </row>
    <row r="287" spans="1:4" x14ac:dyDescent="0.25">
      <c r="A287" s="26" t="s">
        <v>293</v>
      </c>
      <c r="B287" s="27" t="s">
        <v>825</v>
      </c>
      <c r="C287" s="28">
        <v>0</v>
      </c>
      <c r="D287" s="29">
        <f t="shared" si="4"/>
        <v>0</v>
      </c>
    </row>
    <row r="288" spans="1:4" x14ac:dyDescent="0.25">
      <c r="A288" s="22" t="s">
        <v>598</v>
      </c>
      <c r="B288" s="23" t="s">
        <v>826</v>
      </c>
      <c r="C288" s="24">
        <v>720</v>
      </c>
      <c r="D288" s="25">
        <f t="shared" si="4"/>
        <v>0.12935680919870643</v>
      </c>
    </row>
    <row r="289" spans="1:4" x14ac:dyDescent="0.25">
      <c r="A289" s="26" t="s">
        <v>237</v>
      </c>
      <c r="B289" s="27" t="s">
        <v>826</v>
      </c>
      <c r="C289" s="28">
        <v>363</v>
      </c>
      <c r="D289" s="29">
        <f t="shared" si="4"/>
        <v>6.5217391304347824E-2</v>
      </c>
    </row>
    <row r="290" spans="1:4" x14ac:dyDescent="0.25">
      <c r="A290" s="22" t="s">
        <v>113</v>
      </c>
      <c r="B290" s="23" t="s">
        <v>826</v>
      </c>
      <c r="C290" s="24">
        <v>302</v>
      </c>
      <c r="D290" s="25">
        <f t="shared" si="4"/>
        <v>5.4257994969457421E-2</v>
      </c>
    </row>
    <row r="291" spans="1:4" x14ac:dyDescent="0.25">
      <c r="A291" s="26" t="s">
        <v>114</v>
      </c>
      <c r="B291" s="27" t="s">
        <v>826</v>
      </c>
      <c r="C291" s="28">
        <v>238</v>
      </c>
      <c r="D291" s="29">
        <f t="shared" si="4"/>
        <v>4.2759611929572401E-2</v>
      </c>
    </row>
    <row r="292" spans="1:4" x14ac:dyDescent="0.25">
      <c r="A292" s="22" t="s">
        <v>137</v>
      </c>
      <c r="B292" s="23" t="s">
        <v>826</v>
      </c>
      <c r="C292" s="24">
        <v>231</v>
      </c>
      <c r="D292" s="25">
        <f t="shared" si="4"/>
        <v>4.1501976284584984E-2</v>
      </c>
    </row>
    <row r="293" spans="1:4" x14ac:dyDescent="0.25">
      <c r="A293" s="26" t="s">
        <v>381</v>
      </c>
      <c r="B293" s="27" t="s">
        <v>826</v>
      </c>
      <c r="C293" s="28">
        <v>134</v>
      </c>
      <c r="D293" s="29">
        <f t="shared" si="4"/>
        <v>2.4074739489759252E-2</v>
      </c>
    </row>
    <row r="294" spans="1:4" x14ac:dyDescent="0.25">
      <c r="A294" s="22" t="s">
        <v>115</v>
      </c>
      <c r="B294" s="23" t="s">
        <v>826</v>
      </c>
      <c r="C294" s="24">
        <v>130</v>
      </c>
      <c r="D294" s="25">
        <f t="shared" si="4"/>
        <v>2.335609054976644E-2</v>
      </c>
    </row>
    <row r="295" spans="1:4" x14ac:dyDescent="0.25">
      <c r="A295" s="26" t="s">
        <v>552</v>
      </c>
      <c r="B295" s="27" t="s">
        <v>826</v>
      </c>
      <c r="C295" s="28">
        <v>95</v>
      </c>
      <c r="D295" s="29">
        <f t="shared" si="4"/>
        <v>1.7067912324829321E-2</v>
      </c>
    </row>
    <row r="296" spans="1:4" x14ac:dyDescent="0.25">
      <c r="A296" s="22" t="s">
        <v>744</v>
      </c>
      <c r="B296" s="23" t="s">
        <v>826</v>
      </c>
      <c r="C296" s="24">
        <v>88</v>
      </c>
      <c r="D296" s="25">
        <f t="shared" si="4"/>
        <v>1.5810276679841896E-2</v>
      </c>
    </row>
    <row r="297" spans="1:4" x14ac:dyDescent="0.25">
      <c r="A297" s="26" t="s">
        <v>70</v>
      </c>
      <c r="B297" s="27" t="s">
        <v>826</v>
      </c>
      <c r="C297" s="28">
        <v>85</v>
      </c>
      <c r="D297" s="29">
        <f t="shared" si="4"/>
        <v>1.5271289974847287E-2</v>
      </c>
    </row>
    <row r="298" spans="1:4" x14ac:dyDescent="0.25">
      <c r="A298" s="22" t="s">
        <v>351</v>
      </c>
      <c r="B298" s="23" t="s">
        <v>826</v>
      </c>
      <c r="C298" s="24">
        <v>65</v>
      </c>
      <c r="D298" s="25">
        <f t="shared" si="4"/>
        <v>1.167804527488322E-2</v>
      </c>
    </row>
    <row r="299" spans="1:4" x14ac:dyDescent="0.25">
      <c r="A299" s="26" t="s">
        <v>382</v>
      </c>
      <c r="B299" s="27" t="s">
        <v>826</v>
      </c>
      <c r="C299" s="28">
        <v>51</v>
      </c>
      <c r="D299" s="29">
        <f t="shared" si="4"/>
        <v>9.1627739849083727E-3</v>
      </c>
    </row>
    <row r="300" spans="1:4" x14ac:dyDescent="0.25">
      <c r="A300" s="22" t="s">
        <v>374</v>
      </c>
      <c r="B300" s="23" t="s">
        <v>826</v>
      </c>
      <c r="C300" s="24">
        <v>48</v>
      </c>
      <c r="D300" s="25">
        <f t="shared" si="4"/>
        <v>8.6237872799137614E-3</v>
      </c>
    </row>
    <row r="301" spans="1:4" x14ac:dyDescent="0.25">
      <c r="A301" s="26" t="s">
        <v>597</v>
      </c>
      <c r="B301" s="27" t="s">
        <v>826</v>
      </c>
      <c r="C301" s="28">
        <v>48</v>
      </c>
      <c r="D301" s="29">
        <f t="shared" si="4"/>
        <v>8.6237872799137614E-3</v>
      </c>
    </row>
    <row r="302" spans="1:4" x14ac:dyDescent="0.25">
      <c r="A302" s="22" t="s">
        <v>69</v>
      </c>
      <c r="B302" s="23" t="s">
        <v>826</v>
      </c>
      <c r="C302" s="24">
        <v>38</v>
      </c>
      <c r="D302" s="25">
        <f t="shared" si="4"/>
        <v>6.8271649299317281E-3</v>
      </c>
    </row>
    <row r="303" spans="1:4" x14ac:dyDescent="0.25">
      <c r="A303" s="26" t="s">
        <v>499</v>
      </c>
      <c r="B303" s="27" t="s">
        <v>826</v>
      </c>
      <c r="C303" s="28">
        <v>29</v>
      </c>
      <c r="D303" s="29">
        <f t="shared" si="4"/>
        <v>5.2102048149478978E-3</v>
      </c>
    </row>
    <row r="304" spans="1:4" x14ac:dyDescent="0.25">
      <c r="A304" s="22" t="s">
        <v>537</v>
      </c>
      <c r="B304" s="23" t="s">
        <v>826</v>
      </c>
      <c r="C304" s="24">
        <v>29</v>
      </c>
      <c r="D304" s="25">
        <f t="shared" si="4"/>
        <v>5.2102048149478978E-3</v>
      </c>
    </row>
    <row r="305" spans="1:4" x14ac:dyDescent="0.25">
      <c r="A305" s="26" t="s">
        <v>125</v>
      </c>
      <c r="B305" s="27" t="s">
        <v>826</v>
      </c>
      <c r="C305" s="28">
        <v>17</v>
      </c>
      <c r="D305" s="29">
        <f t="shared" si="4"/>
        <v>3.0542579949694574E-3</v>
      </c>
    </row>
    <row r="306" spans="1:4" x14ac:dyDescent="0.25">
      <c r="A306" s="22" t="s">
        <v>312</v>
      </c>
      <c r="B306" s="23" t="s">
        <v>826</v>
      </c>
      <c r="C306" s="24">
        <v>17</v>
      </c>
      <c r="D306" s="25">
        <f t="shared" si="4"/>
        <v>3.0542579949694574E-3</v>
      </c>
    </row>
    <row r="307" spans="1:4" x14ac:dyDescent="0.25">
      <c r="A307" s="26" t="s">
        <v>701</v>
      </c>
      <c r="B307" s="27" t="s">
        <v>826</v>
      </c>
      <c r="C307" s="28">
        <v>14</v>
      </c>
      <c r="D307" s="29">
        <f t="shared" si="4"/>
        <v>2.5152712899748474E-3</v>
      </c>
    </row>
    <row r="308" spans="1:4" x14ac:dyDescent="0.25">
      <c r="A308" s="22" t="s">
        <v>553</v>
      </c>
      <c r="B308" s="23" t="s">
        <v>826</v>
      </c>
      <c r="C308" s="24">
        <v>12</v>
      </c>
      <c r="D308" s="25">
        <f t="shared" si="4"/>
        <v>2.1559468199784403E-3</v>
      </c>
    </row>
    <row r="309" spans="1:4" x14ac:dyDescent="0.25">
      <c r="A309" s="26" t="s">
        <v>720</v>
      </c>
      <c r="B309" s="27" t="s">
        <v>826</v>
      </c>
      <c r="C309" s="28">
        <v>11</v>
      </c>
      <c r="D309" s="29">
        <f t="shared" si="4"/>
        <v>1.976284584980237E-3</v>
      </c>
    </row>
    <row r="310" spans="1:4" x14ac:dyDescent="0.25">
      <c r="A310" s="22" t="s">
        <v>68</v>
      </c>
      <c r="B310" s="23" t="s">
        <v>826</v>
      </c>
      <c r="C310" s="24">
        <v>10</v>
      </c>
      <c r="D310" s="25">
        <f t="shared" si="4"/>
        <v>1.7966223499820337E-3</v>
      </c>
    </row>
    <row r="311" spans="1:4" x14ac:dyDescent="0.25">
      <c r="A311" s="26" t="s">
        <v>535</v>
      </c>
      <c r="B311" s="27" t="s">
        <v>826</v>
      </c>
      <c r="C311" s="28">
        <v>6</v>
      </c>
      <c r="D311" s="29">
        <f t="shared" si="4"/>
        <v>1.0779734099892202E-3</v>
      </c>
    </row>
    <row r="312" spans="1:4" x14ac:dyDescent="0.25">
      <c r="A312" s="22" t="s">
        <v>584</v>
      </c>
      <c r="B312" s="23" t="s">
        <v>826</v>
      </c>
      <c r="C312" s="24">
        <v>3</v>
      </c>
      <c r="D312" s="25">
        <f t="shared" si="4"/>
        <v>5.3898670499461009E-4</v>
      </c>
    </row>
    <row r="313" spans="1:4" x14ac:dyDescent="0.25">
      <c r="A313" s="26" t="s">
        <v>583</v>
      </c>
      <c r="B313" s="27" t="s">
        <v>826</v>
      </c>
      <c r="C313" s="28">
        <v>2</v>
      </c>
      <c r="D313" s="29">
        <f t="shared" si="4"/>
        <v>3.5932446999640676E-4</v>
      </c>
    </row>
    <row r="314" spans="1:4" x14ac:dyDescent="0.25">
      <c r="A314" s="22" t="s">
        <v>556</v>
      </c>
      <c r="B314" s="23" t="s">
        <v>826</v>
      </c>
      <c r="C314" s="24">
        <v>1</v>
      </c>
      <c r="D314" s="25">
        <f t="shared" si="4"/>
        <v>1.7966223499820338E-4</v>
      </c>
    </row>
    <row r="315" spans="1:4" x14ac:dyDescent="0.25">
      <c r="A315" s="26" t="s">
        <v>67</v>
      </c>
      <c r="B315" s="27" t="s">
        <v>826</v>
      </c>
      <c r="C315" s="28">
        <v>0</v>
      </c>
      <c r="D315" s="29">
        <f t="shared" si="4"/>
        <v>0</v>
      </c>
    </row>
    <row r="316" spans="1:4" x14ac:dyDescent="0.25">
      <c r="A316" s="22" t="s">
        <v>554</v>
      </c>
      <c r="B316" s="23" t="s">
        <v>826</v>
      </c>
      <c r="C316" s="24">
        <v>0</v>
      </c>
      <c r="D316" s="25">
        <f t="shared" si="4"/>
        <v>0</v>
      </c>
    </row>
    <row r="317" spans="1:4" x14ac:dyDescent="0.25">
      <c r="A317" s="26" t="s">
        <v>202</v>
      </c>
      <c r="B317" s="27" t="s">
        <v>827</v>
      </c>
      <c r="C317" s="28">
        <v>259</v>
      </c>
      <c r="D317" s="29">
        <f t="shared" si="4"/>
        <v>4.6532518864534675E-2</v>
      </c>
    </row>
    <row r="318" spans="1:4" x14ac:dyDescent="0.25">
      <c r="A318" s="22" t="s">
        <v>503</v>
      </c>
      <c r="B318" s="23" t="s">
        <v>827</v>
      </c>
      <c r="C318" s="24">
        <v>251</v>
      </c>
      <c r="D318" s="25">
        <f t="shared" si="4"/>
        <v>4.5095220984549045E-2</v>
      </c>
    </row>
    <row r="319" spans="1:4" x14ac:dyDescent="0.25">
      <c r="A319" s="26" t="s">
        <v>148</v>
      </c>
      <c r="B319" s="27" t="s">
        <v>827</v>
      </c>
      <c r="C319" s="28">
        <v>200</v>
      </c>
      <c r="D319" s="29">
        <f t="shared" si="4"/>
        <v>3.5932446999640676E-2</v>
      </c>
    </row>
    <row r="320" spans="1:4" x14ac:dyDescent="0.25">
      <c r="A320" s="22" t="s">
        <v>633</v>
      </c>
      <c r="B320" s="23" t="s">
        <v>827</v>
      </c>
      <c r="C320" s="24">
        <v>187</v>
      </c>
      <c r="D320" s="25">
        <f t="shared" si="4"/>
        <v>3.3596837944664032E-2</v>
      </c>
    </row>
    <row r="321" spans="1:4" x14ac:dyDescent="0.25">
      <c r="A321" s="26" t="s">
        <v>707</v>
      </c>
      <c r="B321" s="27" t="s">
        <v>827</v>
      </c>
      <c r="C321" s="28">
        <v>87</v>
      </c>
      <c r="D321" s="29">
        <f t="shared" si="4"/>
        <v>1.5630614444843694E-2</v>
      </c>
    </row>
    <row r="322" spans="1:4" x14ac:dyDescent="0.25">
      <c r="A322" s="22" t="s">
        <v>623</v>
      </c>
      <c r="B322" s="23" t="s">
        <v>827</v>
      </c>
      <c r="C322" s="24">
        <v>65</v>
      </c>
      <c r="D322" s="25">
        <f t="shared" ref="D322:D385" si="5">C322/5566</f>
        <v>1.167804527488322E-2</v>
      </c>
    </row>
    <row r="323" spans="1:4" x14ac:dyDescent="0.25">
      <c r="A323" s="26" t="s">
        <v>219</v>
      </c>
      <c r="B323" s="27" t="s">
        <v>827</v>
      </c>
      <c r="C323" s="28">
        <v>51</v>
      </c>
      <c r="D323" s="29">
        <f t="shared" si="5"/>
        <v>9.1627739849083727E-3</v>
      </c>
    </row>
    <row r="324" spans="1:4" x14ac:dyDescent="0.25">
      <c r="A324" s="22" t="s">
        <v>140</v>
      </c>
      <c r="B324" s="23" t="s">
        <v>827</v>
      </c>
      <c r="C324" s="24">
        <v>47</v>
      </c>
      <c r="D324" s="25">
        <f t="shared" si="5"/>
        <v>8.4441250449155594E-3</v>
      </c>
    </row>
    <row r="325" spans="1:4" x14ac:dyDescent="0.25">
      <c r="A325" s="26" t="s">
        <v>109</v>
      </c>
      <c r="B325" s="27" t="s">
        <v>827</v>
      </c>
      <c r="C325" s="28">
        <v>41</v>
      </c>
      <c r="D325" s="29">
        <f t="shared" si="5"/>
        <v>7.3661516349263385E-3</v>
      </c>
    </row>
    <row r="326" spans="1:4" x14ac:dyDescent="0.25">
      <c r="A326" s="22" t="s">
        <v>580</v>
      </c>
      <c r="B326" s="23" t="s">
        <v>827</v>
      </c>
      <c r="C326" s="24">
        <v>23</v>
      </c>
      <c r="D326" s="25">
        <f t="shared" si="5"/>
        <v>4.1322314049586778E-3</v>
      </c>
    </row>
    <row r="327" spans="1:4" x14ac:dyDescent="0.25">
      <c r="A327" s="26" t="s">
        <v>214</v>
      </c>
      <c r="B327" s="27" t="s">
        <v>827</v>
      </c>
      <c r="C327" s="28">
        <v>21</v>
      </c>
      <c r="D327" s="29">
        <f t="shared" si="5"/>
        <v>3.7729069349622707E-3</v>
      </c>
    </row>
    <row r="328" spans="1:4" x14ac:dyDescent="0.25">
      <c r="A328" s="22" t="s">
        <v>413</v>
      </c>
      <c r="B328" s="23" t="s">
        <v>827</v>
      </c>
      <c r="C328" s="24">
        <v>14</v>
      </c>
      <c r="D328" s="25">
        <f t="shared" si="5"/>
        <v>2.5152712899748474E-3</v>
      </c>
    </row>
    <row r="329" spans="1:4" x14ac:dyDescent="0.25">
      <c r="A329" s="26" t="s">
        <v>215</v>
      </c>
      <c r="B329" s="27" t="s">
        <v>827</v>
      </c>
      <c r="C329" s="28">
        <v>9</v>
      </c>
      <c r="D329" s="29">
        <f t="shared" si="5"/>
        <v>1.6169601149838304E-3</v>
      </c>
    </row>
    <row r="330" spans="1:4" x14ac:dyDescent="0.25">
      <c r="A330" s="22" t="s">
        <v>502</v>
      </c>
      <c r="B330" s="23" t="s">
        <v>827</v>
      </c>
      <c r="C330" s="24">
        <v>1</v>
      </c>
      <c r="D330" s="25">
        <f t="shared" si="5"/>
        <v>1.7966223499820338E-4</v>
      </c>
    </row>
    <row r="331" spans="1:4" x14ac:dyDescent="0.25">
      <c r="A331" s="26" t="s">
        <v>212</v>
      </c>
      <c r="B331" s="27" t="s">
        <v>827</v>
      </c>
      <c r="C331" s="28">
        <v>0</v>
      </c>
      <c r="D331" s="29">
        <f t="shared" si="5"/>
        <v>0</v>
      </c>
    </row>
    <row r="332" spans="1:4" x14ac:dyDescent="0.25">
      <c r="A332" s="22" t="s">
        <v>213</v>
      </c>
      <c r="B332" s="23" t="s">
        <v>827</v>
      </c>
      <c r="C332" s="24">
        <v>0</v>
      </c>
      <c r="D332" s="25">
        <f t="shared" si="5"/>
        <v>0</v>
      </c>
    </row>
    <row r="333" spans="1:4" x14ac:dyDescent="0.25">
      <c r="A333" s="26" t="s">
        <v>216</v>
      </c>
      <c r="B333" s="27" t="s">
        <v>827</v>
      </c>
      <c r="C333" s="28">
        <v>0</v>
      </c>
      <c r="D333" s="29">
        <f t="shared" si="5"/>
        <v>0</v>
      </c>
    </row>
    <row r="334" spans="1:4" x14ac:dyDescent="0.25">
      <c r="A334" s="22" t="s">
        <v>621</v>
      </c>
      <c r="B334" s="23" t="s">
        <v>828</v>
      </c>
      <c r="C334" s="24">
        <v>626</v>
      </c>
      <c r="D334" s="25">
        <f t="shared" si="5"/>
        <v>0.11246855910887532</v>
      </c>
    </row>
    <row r="335" spans="1:4" x14ac:dyDescent="0.25">
      <c r="A335" s="26" t="s">
        <v>304</v>
      </c>
      <c r="B335" s="27" t="s">
        <v>828</v>
      </c>
      <c r="C335" s="28">
        <v>264</v>
      </c>
      <c r="D335" s="29">
        <f t="shared" si="5"/>
        <v>4.7430830039525688E-2</v>
      </c>
    </row>
    <row r="336" spans="1:4" x14ac:dyDescent="0.25">
      <c r="A336" s="22" t="s">
        <v>714</v>
      </c>
      <c r="B336" s="23" t="s">
        <v>828</v>
      </c>
      <c r="C336" s="24">
        <v>223</v>
      </c>
      <c r="D336" s="25">
        <f t="shared" si="5"/>
        <v>4.0064678404599353E-2</v>
      </c>
    </row>
    <row r="337" spans="1:4" x14ac:dyDescent="0.25">
      <c r="A337" s="26" t="s">
        <v>260</v>
      </c>
      <c r="B337" s="27" t="s">
        <v>828</v>
      </c>
      <c r="C337" s="28">
        <v>166</v>
      </c>
      <c r="D337" s="29">
        <f t="shared" si="5"/>
        <v>2.9823931009701762E-2</v>
      </c>
    </row>
    <row r="338" spans="1:4" x14ac:dyDescent="0.25">
      <c r="A338" s="22" t="s">
        <v>259</v>
      </c>
      <c r="B338" s="23" t="s">
        <v>828</v>
      </c>
      <c r="C338" s="24">
        <v>151</v>
      </c>
      <c r="D338" s="25">
        <f t="shared" si="5"/>
        <v>2.712899748472871E-2</v>
      </c>
    </row>
    <row r="339" spans="1:4" x14ac:dyDescent="0.25">
      <c r="A339" s="26" t="s">
        <v>547</v>
      </c>
      <c r="B339" s="27" t="s">
        <v>828</v>
      </c>
      <c r="C339" s="28">
        <v>116</v>
      </c>
      <c r="D339" s="29">
        <f t="shared" si="5"/>
        <v>2.0840819259791591E-2</v>
      </c>
    </row>
    <row r="340" spans="1:4" x14ac:dyDescent="0.25">
      <c r="A340" s="22" t="s">
        <v>353</v>
      </c>
      <c r="B340" s="23" t="s">
        <v>828</v>
      </c>
      <c r="C340" s="24">
        <v>105</v>
      </c>
      <c r="D340" s="25">
        <f t="shared" si="5"/>
        <v>1.8864534674811355E-2</v>
      </c>
    </row>
    <row r="341" spans="1:4" x14ac:dyDescent="0.25">
      <c r="A341" s="26" t="s">
        <v>352</v>
      </c>
      <c r="B341" s="27" t="s">
        <v>828</v>
      </c>
      <c r="C341" s="28">
        <v>93</v>
      </c>
      <c r="D341" s="29">
        <f t="shared" si="5"/>
        <v>1.6708587854832913E-2</v>
      </c>
    </row>
    <row r="342" spans="1:4" x14ac:dyDescent="0.25">
      <c r="A342" s="22" t="s">
        <v>356</v>
      </c>
      <c r="B342" s="23" t="s">
        <v>828</v>
      </c>
      <c r="C342" s="24">
        <v>87</v>
      </c>
      <c r="D342" s="25">
        <f t="shared" si="5"/>
        <v>1.5630614444843694E-2</v>
      </c>
    </row>
    <row r="343" spans="1:4" x14ac:dyDescent="0.25">
      <c r="A343" s="26" t="s">
        <v>355</v>
      </c>
      <c r="B343" s="27" t="s">
        <v>828</v>
      </c>
      <c r="C343" s="28">
        <v>65</v>
      </c>
      <c r="D343" s="29">
        <f t="shared" si="5"/>
        <v>1.167804527488322E-2</v>
      </c>
    </row>
    <row r="344" spans="1:4" x14ac:dyDescent="0.25">
      <c r="A344" s="22" t="s">
        <v>307</v>
      </c>
      <c r="B344" s="23" t="s">
        <v>828</v>
      </c>
      <c r="C344" s="24">
        <v>55</v>
      </c>
      <c r="D344" s="25">
        <f t="shared" si="5"/>
        <v>9.881422924901186E-3</v>
      </c>
    </row>
    <row r="345" spans="1:4" x14ac:dyDescent="0.25">
      <c r="A345" s="26" t="s">
        <v>745</v>
      </c>
      <c r="B345" s="27" t="s">
        <v>828</v>
      </c>
      <c r="C345" s="28">
        <v>35</v>
      </c>
      <c r="D345" s="29">
        <f t="shared" si="5"/>
        <v>6.2881782249371186E-3</v>
      </c>
    </row>
    <row r="346" spans="1:4" x14ac:dyDescent="0.25">
      <c r="A346" s="22" t="s">
        <v>369</v>
      </c>
      <c r="B346" s="23" t="s">
        <v>828</v>
      </c>
      <c r="C346" s="24">
        <v>34</v>
      </c>
      <c r="D346" s="25">
        <f t="shared" si="5"/>
        <v>6.1085159899389148E-3</v>
      </c>
    </row>
    <row r="347" spans="1:4" x14ac:dyDescent="0.25">
      <c r="A347" s="26" t="s">
        <v>715</v>
      </c>
      <c r="B347" s="27" t="s">
        <v>828</v>
      </c>
      <c r="C347" s="28">
        <v>32</v>
      </c>
      <c r="D347" s="29">
        <f t="shared" si="5"/>
        <v>5.7491915199425082E-3</v>
      </c>
    </row>
    <row r="348" spans="1:4" x14ac:dyDescent="0.25">
      <c r="A348" s="22" t="s">
        <v>174</v>
      </c>
      <c r="B348" s="23" t="s">
        <v>828</v>
      </c>
      <c r="C348" s="24">
        <v>28</v>
      </c>
      <c r="D348" s="25">
        <f t="shared" si="5"/>
        <v>5.0305425799496949E-3</v>
      </c>
    </row>
    <row r="349" spans="1:4" x14ac:dyDescent="0.25">
      <c r="A349" s="26" t="s">
        <v>357</v>
      </c>
      <c r="B349" s="27" t="s">
        <v>828</v>
      </c>
      <c r="C349" s="28">
        <v>17</v>
      </c>
      <c r="D349" s="29">
        <f t="shared" si="5"/>
        <v>3.0542579949694574E-3</v>
      </c>
    </row>
    <row r="350" spans="1:4" x14ac:dyDescent="0.25">
      <c r="A350" s="22" t="s">
        <v>379</v>
      </c>
      <c r="B350" s="23" t="s">
        <v>828</v>
      </c>
      <c r="C350" s="24">
        <v>4</v>
      </c>
      <c r="D350" s="25">
        <f t="shared" si="5"/>
        <v>7.1864893999281352E-4</v>
      </c>
    </row>
    <row r="351" spans="1:4" x14ac:dyDescent="0.25">
      <c r="A351" s="26" t="s">
        <v>581</v>
      </c>
      <c r="B351" s="27" t="s">
        <v>828</v>
      </c>
      <c r="C351" s="28">
        <v>2</v>
      </c>
      <c r="D351" s="29">
        <f t="shared" si="5"/>
        <v>3.5932446999640676E-4</v>
      </c>
    </row>
    <row r="352" spans="1:4" x14ac:dyDescent="0.25">
      <c r="A352" s="22" t="s">
        <v>47</v>
      </c>
      <c r="B352" s="23" t="s">
        <v>828</v>
      </c>
      <c r="C352" s="24">
        <v>1</v>
      </c>
      <c r="D352" s="25">
        <f t="shared" si="5"/>
        <v>1.7966223499820338E-4</v>
      </c>
    </row>
    <row r="353" spans="1:4" x14ac:dyDescent="0.25">
      <c r="A353" s="26" t="s">
        <v>268</v>
      </c>
      <c r="B353" s="27" t="s">
        <v>828</v>
      </c>
      <c r="C353" s="28">
        <v>1</v>
      </c>
      <c r="D353" s="29">
        <f t="shared" si="5"/>
        <v>1.7966223499820338E-4</v>
      </c>
    </row>
    <row r="354" spans="1:4" x14ac:dyDescent="0.25">
      <c r="A354" s="22" t="s">
        <v>303</v>
      </c>
      <c r="B354" s="23" t="s">
        <v>828</v>
      </c>
      <c r="C354" s="24">
        <v>1</v>
      </c>
      <c r="D354" s="25">
        <f t="shared" si="5"/>
        <v>1.7966223499820338E-4</v>
      </c>
    </row>
    <row r="355" spans="1:4" x14ac:dyDescent="0.25">
      <c r="A355" s="26" t="s">
        <v>306</v>
      </c>
      <c r="B355" s="27" t="s">
        <v>828</v>
      </c>
      <c r="C355" s="28">
        <v>1</v>
      </c>
      <c r="D355" s="29">
        <f t="shared" si="5"/>
        <v>1.7966223499820338E-4</v>
      </c>
    </row>
    <row r="356" spans="1:4" x14ac:dyDescent="0.25">
      <c r="A356" s="22" t="s">
        <v>622</v>
      </c>
      <c r="B356" s="23" t="s">
        <v>828</v>
      </c>
      <c r="C356" s="24">
        <v>1</v>
      </c>
      <c r="D356" s="25">
        <f t="shared" si="5"/>
        <v>1.7966223499820338E-4</v>
      </c>
    </row>
    <row r="357" spans="1:4" x14ac:dyDescent="0.25">
      <c r="A357" s="26" t="s">
        <v>180</v>
      </c>
      <c r="B357" s="27" t="s">
        <v>828</v>
      </c>
      <c r="C357" s="28">
        <v>0</v>
      </c>
      <c r="D357" s="29">
        <f t="shared" si="5"/>
        <v>0</v>
      </c>
    </row>
    <row r="358" spans="1:4" x14ac:dyDescent="0.25">
      <c r="A358" s="22" t="s">
        <v>258</v>
      </c>
      <c r="B358" s="23" t="s">
        <v>828</v>
      </c>
      <c r="C358" s="24">
        <v>0</v>
      </c>
      <c r="D358" s="25">
        <f t="shared" si="5"/>
        <v>0</v>
      </c>
    </row>
    <row r="359" spans="1:4" x14ac:dyDescent="0.25">
      <c r="A359" s="26" t="s">
        <v>305</v>
      </c>
      <c r="B359" s="27" t="s">
        <v>828</v>
      </c>
      <c r="C359" s="28">
        <v>0</v>
      </c>
      <c r="D359" s="29">
        <f t="shared" si="5"/>
        <v>0</v>
      </c>
    </row>
    <row r="360" spans="1:4" x14ac:dyDescent="0.25">
      <c r="A360" s="22" t="s">
        <v>354</v>
      </c>
      <c r="B360" s="23" t="s">
        <v>828</v>
      </c>
      <c r="C360" s="24">
        <v>0</v>
      </c>
      <c r="D360" s="25">
        <f t="shared" si="5"/>
        <v>0</v>
      </c>
    </row>
    <row r="361" spans="1:4" x14ac:dyDescent="0.25">
      <c r="A361" s="26" t="s">
        <v>380</v>
      </c>
      <c r="B361" s="27" t="s">
        <v>828</v>
      </c>
      <c r="C361" s="28">
        <v>0</v>
      </c>
      <c r="D361" s="29">
        <f t="shared" si="5"/>
        <v>0</v>
      </c>
    </row>
    <row r="362" spans="1:4" x14ac:dyDescent="0.25">
      <c r="A362" s="22" t="s">
        <v>548</v>
      </c>
      <c r="B362" s="23" t="s">
        <v>828</v>
      </c>
      <c r="C362" s="24">
        <v>0</v>
      </c>
      <c r="D362" s="25">
        <f t="shared" si="5"/>
        <v>0</v>
      </c>
    </row>
    <row r="363" spans="1:4" x14ac:dyDescent="0.25">
      <c r="A363" s="26" t="s">
        <v>582</v>
      </c>
      <c r="B363" s="27" t="s">
        <v>828</v>
      </c>
      <c r="C363" s="28">
        <v>0</v>
      </c>
      <c r="D363" s="29">
        <f t="shared" si="5"/>
        <v>0</v>
      </c>
    </row>
    <row r="364" spans="1:4" x14ac:dyDescent="0.25">
      <c r="A364" s="22" t="s">
        <v>130</v>
      </c>
      <c r="B364" s="23" t="s">
        <v>829</v>
      </c>
      <c r="C364" s="24">
        <v>217</v>
      </c>
      <c r="D364" s="25">
        <f t="shared" si="5"/>
        <v>3.8986704994610134E-2</v>
      </c>
    </row>
    <row r="365" spans="1:4" x14ac:dyDescent="0.25">
      <c r="A365" s="26" t="s">
        <v>129</v>
      </c>
      <c r="B365" s="27" t="s">
        <v>829</v>
      </c>
      <c r="C365" s="28">
        <v>148</v>
      </c>
      <c r="D365" s="29">
        <f t="shared" si="5"/>
        <v>2.6590010779734101E-2</v>
      </c>
    </row>
    <row r="366" spans="1:4" x14ac:dyDescent="0.25">
      <c r="A366" s="22" t="s">
        <v>592</v>
      </c>
      <c r="B366" s="23" t="s">
        <v>829</v>
      </c>
      <c r="C366" s="24">
        <v>50</v>
      </c>
      <c r="D366" s="25">
        <f t="shared" si="5"/>
        <v>8.9831117499101689E-3</v>
      </c>
    </row>
    <row r="367" spans="1:4" x14ac:dyDescent="0.25">
      <c r="A367" s="26" t="s">
        <v>126</v>
      </c>
      <c r="B367" s="27" t="s">
        <v>830</v>
      </c>
      <c r="C367" s="28">
        <v>1061</v>
      </c>
      <c r="D367" s="29">
        <f t="shared" si="5"/>
        <v>0.19062163133309379</v>
      </c>
    </row>
    <row r="368" spans="1:4" x14ac:dyDescent="0.25">
      <c r="A368" s="22" t="s">
        <v>329</v>
      </c>
      <c r="B368" s="23" t="s">
        <v>830</v>
      </c>
      <c r="C368" s="24">
        <v>494</v>
      </c>
      <c r="D368" s="25">
        <f t="shared" si="5"/>
        <v>8.8753144089112473E-2</v>
      </c>
    </row>
    <row r="369" spans="1:4" x14ac:dyDescent="0.25">
      <c r="A369" s="26" t="s">
        <v>122</v>
      </c>
      <c r="B369" s="27" t="s">
        <v>830</v>
      </c>
      <c r="C369" s="28">
        <v>204</v>
      </c>
      <c r="D369" s="29">
        <f t="shared" si="5"/>
        <v>3.6651095939633491E-2</v>
      </c>
    </row>
    <row r="370" spans="1:4" x14ac:dyDescent="0.25">
      <c r="A370" s="22" t="s">
        <v>124</v>
      </c>
      <c r="B370" s="23" t="s">
        <v>830</v>
      </c>
      <c r="C370" s="24">
        <v>75</v>
      </c>
      <c r="D370" s="25">
        <f t="shared" si="5"/>
        <v>1.3474667624865252E-2</v>
      </c>
    </row>
    <row r="371" spans="1:4" x14ac:dyDescent="0.25">
      <c r="A371" s="26" t="s">
        <v>425</v>
      </c>
      <c r="B371" s="27" t="s">
        <v>830</v>
      </c>
      <c r="C371" s="28">
        <v>67</v>
      </c>
      <c r="D371" s="29">
        <f t="shared" si="5"/>
        <v>1.2037369744879626E-2</v>
      </c>
    </row>
    <row r="372" spans="1:4" x14ac:dyDescent="0.25">
      <c r="A372" s="22" t="s">
        <v>301</v>
      </c>
      <c r="B372" s="23" t="s">
        <v>830</v>
      </c>
      <c r="C372" s="24">
        <v>65</v>
      </c>
      <c r="D372" s="25">
        <f t="shared" si="5"/>
        <v>1.167804527488322E-2</v>
      </c>
    </row>
    <row r="373" spans="1:4" x14ac:dyDescent="0.25">
      <c r="A373" s="26" t="s">
        <v>504</v>
      </c>
      <c r="B373" s="27" t="s">
        <v>830</v>
      </c>
      <c r="C373" s="28">
        <v>59</v>
      </c>
      <c r="D373" s="29">
        <f t="shared" si="5"/>
        <v>1.0600071864893999E-2</v>
      </c>
    </row>
    <row r="374" spans="1:4" x14ac:dyDescent="0.25">
      <c r="A374" s="22" t="s">
        <v>136</v>
      </c>
      <c r="B374" s="23" t="s">
        <v>830</v>
      </c>
      <c r="C374" s="24">
        <v>52</v>
      </c>
      <c r="D374" s="25">
        <f t="shared" si="5"/>
        <v>9.3424362199065764E-3</v>
      </c>
    </row>
    <row r="375" spans="1:4" x14ac:dyDescent="0.25">
      <c r="A375" s="26" t="s">
        <v>414</v>
      </c>
      <c r="B375" s="27" t="s">
        <v>830</v>
      </c>
      <c r="C375" s="28">
        <v>39</v>
      </c>
      <c r="D375" s="29">
        <f t="shared" si="5"/>
        <v>7.0068271649299319E-3</v>
      </c>
    </row>
    <row r="376" spans="1:4" x14ac:dyDescent="0.25">
      <c r="A376" s="22" t="s">
        <v>144</v>
      </c>
      <c r="B376" s="23" t="s">
        <v>830</v>
      </c>
      <c r="C376" s="24">
        <v>23</v>
      </c>
      <c r="D376" s="25">
        <f t="shared" si="5"/>
        <v>4.1322314049586778E-3</v>
      </c>
    </row>
    <row r="377" spans="1:4" x14ac:dyDescent="0.25">
      <c r="A377" s="26" t="s">
        <v>469</v>
      </c>
      <c r="B377" s="27" t="s">
        <v>830</v>
      </c>
      <c r="C377" s="28">
        <v>23</v>
      </c>
      <c r="D377" s="29">
        <f t="shared" si="5"/>
        <v>4.1322314049586778E-3</v>
      </c>
    </row>
    <row r="378" spans="1:4" x14ac:dyDescent="0.25">
      <c r="A378" s="22" t="s">
        <v>591</v>
      </c>
      <c r="B378" s="23" t="s">
        <v>830</v>
      </c>
      <c r="C378" s="24">
        <v>21</v>
      </c>
      <c r="D378" s="25">
        <f t="shared" si="5"/>
        <v>3.7729069349622707E-3</v>
      </c>
    </row>
    <row r="379" spans="1:4" x14ac:dyDescent="0.25">
      <c r="A379" s="26" t="s">
        <v>501</v>
      </c>
      <c r="B379" s="27" t="s">
        <v>830</v>
      </c>
      <c r="C379" s="28">
        <v>9</v>
      </c>
      <c r="D379" s="29">
        <f t="shared" si="5"/>
        <v>1.6169601149838304E-3</v>
      </c>
    </row>
    <row r="380" spans="1:4" x14ac:dyDescent="0.25">
      <c r="A380" s="22" t="s">
        <v>177</v>
      </c>
      <c r="B380" s="23" t="s">
        <v>830</v>
      </c>
      <c r="C380" s="24">
        <v>5</v>
      </c>
      <c r="D380" s="25">
        <f t="shared" si="5"/>
        <v>8.9831117499101685E-4</v>
      </c>
    </row>
    <row r="381" spans="1:4" x14ac:dyDescent="0.25">
      <c r="A381" s="26" t="s">
        <v>496</v>
      </c>
      <c r="B381" s="27" t="s">
        <v>830</v>
      </c>
      <c r="C381" s="28">
        <v>4</v>
      </c>
      <c r="D381" s="29">
        <f t="shared" si="5"/>
        <v>7.1864893999281352E-4</v>
      </c>
    </row>
    <row r="382" spans="1:4" x14ac:dyDescent="0.25">
      <c r="A382" s="22" t="s">
        <v>495</v>
      </c>
      <c r="B382" s="23" t="s">
        <v>830</v>
      </c>
      <c r="C382" s="24">
        <v>1</v>
      </c>
      <c r="D382" s="25">
        <f t="shared" si="5"/>
        <v>1.7966223499820338E-4</v>
      </c>
    </row>
    <row r="383" spans="1:4" x14ac:dyDescent="0.25">
      <c r="A383" s="26" t="s">
        <v>266</v>
      </c>
      <c r="B383" s="27" t="s">
        <v>830</v>
      </c>
      <c r="C383" s="28">
        <v>0</v>
      </c>
      <c r="D383" s="29">
        <f t="shared" si="5"/>
        <v>0</v>
      </c>
    </row>
    <row r="384" spans="1:4" x14ac:dyDescent="0.25">
      <c r="A384" s="22" t="s">
        <v>378</v>
      </c>
      <c r="B384" s="23" t="s">
        <v>830</v>
      </c>
      <c r="C384" s="24">
        <v>0</v>
      </c>
      <c r="D384" s="25">
        <f t="shared" si="5"/>
        <v>0</v>
      </c>
    </row>
    <row r="385" spans="1:4" x14ac:dyDescent="0.25">
      <c r="A385" s="26" t="s">
        <v>738</v>
      </c>
      <c r="B385" s="27" t="s">
        <v>831</v>
      </c>
      <c r="C385" s="28">
        <v>397</v>
      </c>
      <c r="D385" s="29">
        <f t="shared" si="5"/>
        <v>7.1325907294286742E-2</v>
      </c>
    </row>
    <row r="386" spans="1:4" x14ac:dyDescent="0.25">
      <c r="A386" s="22" t="s">
        <v>117</v>
      </c>
      <c r="B386" s="23" t="s">
        <v>831</v>
      </c>
      <c r="C386" s="24">
        <v>318</v>
      </c>
      <c r="D386" s="25">
        <f t="shared" ref="D386:D449" si="6">C386/5566</f>
        <v>5.7132590729428674E-2</v>
      </c>
    </row>
    <row r="387" spans="1:4" x14ac:dyDescent="0.25">
      <c r="A387" s="26" t="s">
        <v>74</v>
      </c>
      <c r="B387" s="27" t="s">
        <v>831</v>
      </c>
      <c r="C387" s="28">
        <v>97</v>
      </c>
      <c r="D387" s="29">
        <f t="shared" si="6"/>
        <v>1.7427236794825728E-2</v>
      </c>
    </row>
    <row r="388" spans="1:4" x14ac:dyDescent="0.25">
      <c r="A388" s="22" t="s">
        <v>420</v>
      </c>
      <c r="B388" s="23" t="s">
        <v>831</v>
      </c>
      <c r="C388" s="24">
        <v>38</v>
      </c>
      <c r="D388" s="25">
        <f t="shared" si="6"/>
        <v>6.8271649299317281E-3</v>
      </c>
    </row>
    <row r="389" spans="1:4" x14ac:dyDescent="0.25">
      <c r="A389" s="26" t="s">
        <v>712</v>
      </c>
      <c r="B389" s="27" t="s">
        <v>831</v>
      </c>
      <c r="C389" s="28">
        <v>35</v>
      </c>
      <c r="D389" s="29">
        <f t="shared" si="6"/>
        <v>6.2881782249371186E-3</v>
      </c>
    </row>
    <row r="390" spans="1:4" x14ac:dyDescent="0.25">
      <c r="A390" s="22" t="s">
        <v>325</v>
      </c>
      <c r="B390" s="23" t="s">
        <v>831</v>
      </c>
      <c r="C390" s="24">
        <v>30</v>
      </c>
      <c r="D390" s="25">
        <f t="shared" si="6"/>
        <v>5.3898670499461015E-3</v>
      </c>
    </row>
    <row r="391" spans="1:4" x14ac:dyDescent="0.25">
      <c r="A391" s="26" t="s">
        <v>337</v>
      </c>
      <c r="B391" s="27" t="s">
        <v>831</v>
      </c>
      <c r="C391" s="28">
        <v>30</v>
      </c>
      <c r="D391" s="29">
        <f t="shared" si="6"/>
        <v>5.3898670499461015E-3</v>
      </c>
    </row>
    <row r="392" spans="1:4" x14ac:dyDescent="0.25">
      <c r="A392" s="22" t="s">
        <v>313</v>
      </c>
      <c r="B392" s="23" t="s">
        <v>831</v>
      </c>
      <c r="C392" s="24">
        <v>20</v>
      </c>
      <c r="D392" s="25">
        <f t="shared" si="6"/>
        <v>3.5932446999640674E-3</v>
      </c>
    </row>
    <row r="393" spans="1:4" x14ac:dyDescent="0.25">
      <c r="A393" s="26" t="s">
        <v>498</v>
      </c>
      <c r="B393" s="27" t="s">
        <v>831</v>
      </c>
      <c r="C393" s="28">
        <v>15</v>
      </c>
      <c r="D393" s="29">
        <f t="shared" si="6"/>
        <v>2.6949335249730508E-3</v>
      </c>
    </row>
    <row r="394" spans="1:4" x14ac:dyDescent="0.25">
      <c r="A394" s="22" t="s">
        <v>338</v>
      </c>
      <c r="B394" s="23" t="s">
        <v>831</v>
      </c>
      <c r="C394" s="24">
        <v>14</v>
      </c>
      <c r="D394" s="25">
        <f t="shared" si="6"/>
        <v>2.5152712899748474E-3</v>
      </c>
    </row>
    <row r="395" spans="1:4" x14ac:dyDescent="0.25">
      <c r="A395" s="26" t="s">
        <v>710</v>
      </c>
      <c r="B395" s="27" t="s">
        <v>831</v>
      </c>
      <c r="C395" s="28">
        <v>10</v>
      </c>
      <c r="D395" s="29">
        <f t="shared" si="6"/>
        <v>1.7966223499820337E-3</v>
      </c>
    </row>
    <row r="396" spans="1:4" x14ac:dyDescent="0.25">
      <c r="A396" s="22" t="s">
        <v>135</v>
      </c>
      <c r="B396" s="23" t="s">
        <v>831</v>
      </c>
      <c r="C396" s="24">
        <v>7</v>
      </c>
      <c r="D396" s="25">
        <f t="shared" si="6"/>
        <v>1.2576356449874237E-3</v>
      </c>
    </row>
    <row r="397" spans="1:4" x14ac:dyDescent="0.25">
      <c r="A397" s="26" t="s">
        <v>536</v>
      </c>
      <c r="B397" s="27" t="s">
        <v>831</v>
      </c>
      <c r="C397" s="28">
        <v>2</v>
      </c>
      <c r="D397" s="29">
        <f t="shared" si="6"/>
        <v>3.5932446999640676E-4</v>
      </c>
    </row>
    <row r="398" spans="1:4" x14ac:dyDescent="0.25">
      <c r="A398" s="22" t="s">
        <v>201</v>
      </c>
      <c r="B398" s="23" t="s">
        <v>831</v>
      </c>
      <c r="C398" s="24">
        <v>1</v>
      </c>
      <c r="D398" s="25">
        <f t="shared" si="6"/>
        <v>1.7966223499820338E-4</v>
      </c>
    </row>
    <row r="399" spans="1:4" x14ac:dyDescent="0.25">
      <c r="A399" s="26" t="s">
        <v>485</v>
      </c>
      <c r="B399" s="27" t="s">
        <v>831</v>
      </c>
      <c r="C399" s="28">
        <v>1</v>
      </c>
      <c r="D399" s="29">
        <f t="shared" si="6"/>
        <v>1.7966223499820338E-4</v>
      </c>
    </row>
    <row r="400" spans="1:4" x14ac:dyDescent="0.25">
      <c r="A400" s="22" t="s">
        <v>593</v>
      </c>
      <c r="B400" s="23" t="s">
        <v>831</v>
      </c>
      <c r="C400" s="24">
        <v>0</v>
      </c>
      <c r="D400" s="25">
        <f t="shared" si="6"/>
        <v>0</v>
      </c>
    </row>
    <row r="401" spans="1:4" x14ac:dyDescent="0.25">
      <c r="A401" s="26" t="s">
        <v>704</v>
      </c>
      <c r="B401" s="27" t="s">
        <v>832</v>
      </c>
      <c r="C401" s="28">
        <v>1072</v>
      </c>
      <c r="D401" s="29">
        <f t="shared" si="6"/>
        <v>0.19259791591807401</v>
      </c>
    </row>
    <row r="402" spans="1:4" x14ac:dyDescent="0.25">
      <c r="A402" s="22" t="s">
        <v>402</v>
      </c>
      <c r="B402" s="23" t="s">
        <v>832</v>
      </c>
      <c r="C402" s="24">
        <v>631</v>
      </c>
      <c r="D402" s="25">
        <f t="shared" si="6"/>
        <v>0.11336687028386633</v>
      </c>
    </row>
    <row r="403" spans="1:4" x14ac:dyDescent="0.25">
      <c r="A403" s="26" t="s">
        <v>540</v>
      </c>
      <c r="B403" s="27" t="s">
        <v>832</v>
      </c>
      <c r="C403" s="28">
        <v>385</v>
      </c>
      <c r="D403" s="29">
        <f t="shared" si="6"/>
        <v>6.9169960474308304E-2</v>
      </c>
    </row>
    <row r="404" spans="1:4" x14ac:dyDescent="0.25">
      <c r="A404" s="22" t="s">
        <v>576</v>
      </c>
      <c r="B404" s="23" t="s">
        <v>832</v>
      </c>
      <c r="C404" s="24">
        <v>249</v>
      </c>
      <c r="D404" s="25">
        <f t="shared" si="6"/>
        <v>4.4735896514552641E-2</v>
      </c>
    </row>
    <row r="405" spans="1:4" x14ac:dyDescent="0.25">
      <c r="A405" s="26" t="s">
        <v>527</v>
      </c>
      <c r="B405" s="27" t="s">
        <v>832</v>
      </c>
      <c r="C405" s="28">
        <v>244</v>
      </c>
      <c r="D405" s="29">
        <f t="shared" si="6"/>
        <v>4.3837585339561627E-2</v>
      </c>
    </row>
    <row r="406" spans="1:4" x14ac:dyDescent="0.25">
      <c r="A406" s="22" t="s">
        <v>403</v>
      </c>
      <c r="B406" s="23" t="s">
        <v>832</v>
      </c>
      <c r="C406" s="24">
        <v>202</v>
      </c>
      <c r="D406" s="25">
        <f t="shared" si="6"/>
        <v>3.629177146963708E-2</v>
      </c>
    </row>
    <row r="407" spans="1:4" x14ac:dyDescent="0.25">
      <c r="A407" s="26" t="s">
        <v>669</v>
      </c>
      <c r="B407" s="27" t="s">
        <v>832</v>
      </c>
      <c r="C407" s="28">
        <v>189</v>
      </c>
      <c r="D407" s="29">
        <f t="shared" si="6"/>
        <v>3.3956162414660436E-2</v>
      </c>
    </row>
    <row r="408" spans="1:4" x14ac:dyDescent="0.25">
      <c r="A408" s="22" t="s">
        <v>756</v>
      </c>
      <c r="B408" s="23" t="s">
        <v>832</v>
      </c>
      <c r="C408" s="24">
        <v>165</v>
      </c>
      <c r="D408" s="25">
        <f t="shared" si="6"/>
        <v>2.9644268774703556E-2</v>
      </c>
    </row>
    <row r="409" spans="1:4" x14ac:dyDescent="0.25">
      <c r="A409" s="26" t="s">
        <v>477</v>
      </c>
      <c r="B409" s="27" t="s">
        <v>832</v>
      </c>
      <c r="C409" s="28">
        <v>158</v>
      </c>
      <c r="D409" s="29">
        <f t="shared" si="6"/>
        <v>2.8386633129716135E-2</v>
      </c>
    </row>
    <row r="410" spans="1:4" x14ac:dyDescent="0.25">
      <c r="A410" s="22" t="s">
        <v>224</v>
      </c>
      <c r="B410" s="23" t="s">
        <v>832</v>
      </c>
      <c r="C410" s="24">
        <v>154</v>
      </c>
      <c r="D410" s="25">
        <f t="shared" si="6"/>
        <v>2.766798418972332E-2</v>
      </c>
    </row>
    <row r="411" spans="1:4" x14ac:dyDescent="0.25">
      <c r="A411" s="26" t="s">
        <v>282</v>
      </c>
      <c r="B411" s="27" t="s">
        <v>832</v>
      </c>
      <c r="C411" s="28">
        <v>138</v>
      </c>
      <c r="D411" s="29">
        <f t="shared" si="6"/>
        <v>2.4793388429752067E-2</v>
      </c>
    </row>
    <row r="412" spans="1:4" x14ac:dyDescent="0.25">
      <c r="A412" s="22" t="s">
        <v>223</v>
      </c>
      <c r="B412" s="23" t="s">
        <v>832</v>
      </c>
      <c r="C412" s="24">
        <v>102</v>
      </c>
      <c r="D412" s="25">
        <f t="shared" si="6"/>
        <v>1.8325547969816745E-2</v>
      </c>
    </row>
    <row r="413" spans="1:4" x14ac:dyDescent="0.25">
      <c r="A413" s="26" t="s">
        <v>239</v>
      </c>
      <c r="B413" s="27" t="s">
        <v>832</v>
      </c>
      <c r="C413" s="28">
        <v>95</v>
      </c>
      <c r="D413" s="29">
        <f t="shared" si="6"/>
        <v>1.7067912324829321E-2</v>
      </c>
    </row>
    <row r="414" spans="1:4" x14ac:dyDescent="0.25">
      <c r="A414" s="22" t="s">
        <v>483</v>
      </c>
      <c r="B414" s="23" t="s">
        <v>832</v>
      </c>
      <c r="C414" s="24">
        <v>79</v>
      </c>
      <c r="D414" s="25">
        <f t="shared" si="6"/>
        <v>1.4193316564858068E-2</v>
      </c>
    </row>
    <row r="415" spans="1:4" x14ac:dyDescent="0.25">
      <c r="A415" s="26" t="s">
        <v>706</v>
      </c>
      <c r="B415" s="27" t="s">
        <v>832</v>
      </c>
      <c r="C415" s="28">
        <v>77</v>
      </c>
      <c r="D415" s="29">
        <f t="shared" si="6"/>
        <v>1.383399209486166E-2</v>
      </c>
    </row>
    <row r="416" spans="1:4" x14ac:dyDescent="0.25">
      <c r="A416" s="22" t="s">
        <v>677</v>
      </c>
      <c r="B416" s="23" t="s">
        <v>832</v>
      </c>
      <c r="C416" s="24">
        <v>70</v>
      </c>
      <c r="D416" s="25">
        <f t="shared" si="6"/>
        <v>1.2576356449874237E-2</v>
      </c>
    </row>
    <row r="417" spans="1:4" x14ac:dyDescent="0.25">
      <c r="A417" s="26" t="s">
        <v>199</v>
      </c>
      <c r="B417" s="27" t="s">
        <v>832</v>
      </c>
      <c r="C417" s="28">
        <v>54</v>
      </c>
      <c r="D417" s="29">
        <f t="shared" si="6"/>
        <v>9.7017606899029822E-3</v>
      </c>
    </row>
    <row r="418" spans="1:4" x14ac:dyDescent="0.25">
      <c r="A418" s="22" t="s">
        <v>577</v>
      </c>
      <c r="B418" s="23" t="s">
        <v>832</v>
      </c>
      <c r="C418" s="24">
        <v>52</v>
      </c>
      <c r="D418" s="25">
        <f t="shared" si="6"/>
        <v>9.3424362199065764E-3</v>
      </c>
    </row>
    <row r="419" spans="1:4" x14ac:dyDescent="0.25">
      <c r="A419" s="26" t="s">
        <v>478</v>
      </c>
      <c r="B419" s="27" t="s">
        <v>832</v>
      </c>
      <c r="C419" s="28">
        <v>47</v>
      </c>
      <c r="D419" s="29">
        <f t="shared" si="6"/>
        <v>8.4441250449155594E-3</v>
      </c>
    </row>
    <row r="420" spans="1:4" x14ac:dyDescent="0.25">
      <c r="A420" s="22" t="s">
        <v>218</v>
      </c>
      <c r="B420" s="23" t="s">
        <v>832</v>
      </c>
      <c r="C420" s="24">
        <v>40</v>
      </c>
      <c r="D420" s="25">
        <f t="shared" si="6"/>
        <v>7.1864893999281348E-3</v>
      </c>
    </row>
    <row r="421" spans="1:4" x14ac:dyDescent="0.25">
      <c r="A421" s="26" t="s">
        <v>604</v>
      </c>
      <c r="B421" s="27" t="s">
        <v>832</v>
      </c>
      <c r="C421" s="28">
        <v>40</v>
      </c>
      <c r="D421" s="29">
        <f t="shared" si="6"/>
        <v>7.1864893999281348E-3</v>
      </c>
    </row>
    <row r="422" spans="1:4" x14ac:dyDescent="0.25">
      <c r="A422" s="22" t="s">
        <v>236</v>
      </c>
      <c r="B422" s="23" t="s">
        <v>832</v>
      </c>
      <c r="C422" s="24">
        <v>35</v>
      </c>
      <c r="D422" s="25">
        <f t="shared" si="6"/>
        <v>6.2881782249371186E-3</v>
      </c>
    </row>
    <row r="423" spans="1:4" x14ac:dyDescent="0.25">
      <c r="A423" s="26" t="s">
        <v>531</v>
      </c>
      <c r="B423" s="27" t="s">
        <v>832</v>
      </c>
      <c r="C423" s="28">
        <v>25</v>
      </c>
      <c r="D423" s="29">
        <f t="shared" si="6"/>
        <v>4.4915558749550845E-3</v>
      </c>
    </row>
    <row r="424" spans="1:4" x14ac:dyDescent="0.25">
      <c r="A424" s="22" t="s">
        <v>359</v>
      </c>
      <c r="B424" s="23" t="s">
        <v>832</v>
      </c>
      <c r="C424" s="24">
        <v>24</v>
      </c>
      <c r="D424" s="25">
        <f t="shared" si="6"/>
        <v>4.3118936399568807E-3</v>
      </c>
    </row>
    <row r="425" spans="1:4" x14ac:dyDescent="0.25">
      <c r="A425" s="26" t="s">
        <v>364</v>
      </c>
      <c r="B425" s="27" t="s">
        <v>832</v>
      </c>
      <c r="C425" s="28">
        <v>23</v>
      </c>
      <c r="D425" s="29">
        <f t="shared" si="6"/>
        <v>4.1322314049586778E-3</v>
      </c>
    </row>
    <row r="426" spans="1:4" x14ac:dyDescent="0.25">
      <c r="A426" s="22" t="s">
        <v>610</v>
      </c>
      <c r="B426" s="23" t="s">
        <v>832</v>
      </c>
      <c r="C426" s="24">
        <v>22</v>
      </c>
      <c r="D426" s="25">
        <f t="shared" si="6"/>
        <v>3.952569169960474E-3</v>
      </c>
    </row>
    <row r="427" spans="1:4" x14ac:dyDescent="0.25">
      <c r="A427" s="26" t="s">
        <v>679</v>
      </c>
      <c r="B427" s="27" t="s">
        <v>832</v>
      </c>
      <c r="C427" s="28">
        <v>22</v>
      </c>
      <c r="D427" s="29">
        <f t="shared" si="6"/>
        <v>3.952569169960474E-3</v>
      </c>
    </row>
    <row r="428" spans="1:4" x14ac:dyDescent="0.25">
      <c r="A428" s="22" t="s">
        <v>755</v>
      </c>
      <c r="B428" s="23" t="s">
        <v>832</v>
      </c>
      <c r="C428" s="24">
        <v>19</v>
      </c>
      <c r="D428" s="25">
        <f t="shared" si="6"/>
        <v>3.4135824649658641E-3</v>
      </c>
    </row>
    <row r="429" spans="1:4" x14ac:dyDescent="0.25">
      <c r="A429" s="26" t="s">
        <v>287</v>
      </c>
      <c r="B429" s="27" t="s">
        <v>832</v>
      </c>
      <c r="C429" s="28">
        <v>8</v>
      </c>
      <c r="D429" s="29">
        <f t="shared" si="6"/>
        <v>1.437297879985627E-3</v>
      </c>
    </row>
    <row r="430" spans="1:4" x14ac:dyDescent="0.25">
      <c r="A430" s="22" t="s">
        <v>686</v>
      </c>
      <c r="B430" s="23" t="s">
        <v>832</v>
      </c>
      <c r="C430" s="24">
        <v>8</v>
      </c>
      <c r="D430" s="25">
        <f t="shared" si="6"/>
        <v>1.437297879985627E-3</v>
      </c>
    </row>
    <row r="431" spans="1:4" x14ac:dyDescent="0.25">
      <c r="A431" s="26" t="s">
        <v>684</v>
      </c>
      <c r="B431" s="27" t="s">
        <v>832</v>
      </c>
      <c r="C431" s="28">
        <v>7</v>
      </c>
      <c r="D431" s="29">
        <f t="shared" si="6"/>
        <v>1.2576356449874237E-3</v>
      </c>
    </row>
    <row r="432" spans="1:4" x14ac:dyDescent="0.25">
      <c r="A432" s="22" t="s">
        <v>716</v>
      </c>
      <c r="B432" s="23" t="s">
        <v>832</v>
      </c>
      <c r="C432" s="24">
        <v>3</v>
      </c>
      <c r="D432" s="25">
        <f t="shared" si="6"/>
        <v>5.3898670499461009E-4</v>
      </c>
    </row>
    <row r="433" spans="1:4" x14ac:dyDescent="0.25">
      <c r="A433" s="26" t="s">
        <v>281</v>
      </c>
      <c r="B433" s="27" t="s">
        <v>832</v>
      </c>
      <c r="C433" s="28">
        <v>2</v>
      </c>
      <c r="D433" s="29">
        <f t="shared" si="6"/>
        <v>3.5932446999640676E-4</v>
      </c>
    </row>
    <row r="434" spans="1:4" x14ac:dyDescent="0.25">
      <c r="A434" s="22" t="s">
        <v>340</v>
      </c>
      <c r="B434" s="23" t="s">
        <v>832</v>
      </c>
      <c r="C434" s="24">
        <v>2</v>
      </c>
      <c r="D434" s="25">
        <f t="shared" si="6"/>
        <v>3.5932446999640676E-4</v>
      </c>
    </row>
    <row r="435" spans="1:4" x14ac:dyDescent="0.25">
      <c r="A435" s="26" t="s">
        <v>406</v>
      </c>
      <c r="B435" s="27" t="s">
        <v>832</v>
      </c>
      <c r="C435" s="28">
        <v>2</v>
      </c>
      <c r="D435" s="29">
        <f t="shared" si="6"/>
        <v>3.5932446999640676E-4</v>
      </c>
    </row>
    <row r="436" spans="1:4" x14ac:dyDescent="0.25">
      <c r="A436" s="22" t="s">
        <v>440</v>
      </c>
      <c r="B436" s="23" t="s">
        <v>832</v>
      </c>
      <c r="C436" s="24">
        <v>1</v>
      </c>
      <c r="D436" s="25">
        <f t="shared" si="6"/>
        <v>1.7966223499820338E-4</v>
      </c>
    </row>
    <row r="437" spans="1:4" x14ac:dyDescent="0.25">
      <c r="A437" s="26" t="s">
        <v>532</v>
      </c>
      <c r="B437" s="27" t="s">
        <v>832</v>
      </c>
      <c r="C437" s="28">
        <v>1</v>
      </c>
      <c r="D437" s="29">
        <f t="shared" si="6"/>
        <v>1.7966223499820338E-4</v>
      </c>
    </row>
    <row r="438" spans="1:4" x14ac:dyDescent="0.25">
      <c r="A438" s="22" t="s">
        <v>708</v>
      </c>
      <c r="B438" s="23" t="s">
        <v>832</v>
      </c>
      <c r="C438" s="24">
        <v>1</v>
      </c>
      <c r="D438" s="25">
        <f t="shared" si="6"/>
        <v>1.7966223499820338E-4</v>
      </c>
    </row>
    <row r="439" spans="1:4" x14ac:dyDescent="0.25">
      <c r="A439" s="26" t="s">
        <v>72</v>
      </c>
      <c r="B439" s="27" t="s">
        <v>833</v>
      </c>
      <c r="C439" s="28">
        <v>1063</v>
      </c>
      <c r="D439" s="29">
        <f t="shared" si="6"/>
        <v>0.19098095580309019</v>
      </c>
    </row>
    <row r="440" spans="1:4" x14ac:dyDescent="0.25">
      <c r="A440" s="22" t="s">
        <v>644</v>
      </c>
      <c r="B440" s="23" t="s">
        <v>833</v>
      </c>
      <c r="C440" s="24">
        <v>525</v>
      </c>
      <c r="D440" s="25">
        <f t="shared" si="6"/>
        <v>9.4322673374056767E-2</v>
      </c>
    </row>
    <row r="441" spans="1:4" x14ac:dyDescent="0.25">
      <c r="A441" s="26" t="s">
        <v>296</v>
      </c>
      <c r="B441" s="27" t="s">
        <v>833</v>
      </c>
      <c r="C441" s="28">
        <v>388</v>
      </c>
      <c r="D441" s="29">
        <f t="shared" si="6"/>
        <v>6.9708947179302913E-2</v>
      </c>
    </row>
    <row r="442" spans="1:4" x14ac:dyDescent="0.25">
      <c r="A442" s="22" t="s">
        <v>439</v>
      </c>
      <c r="B442" s="23" t="s">
        <v>833</v>
      </c>
      <c r="C442" s="24">
        <v>244</v>
      </c>
      <c r="D442" s="25">
        <f t="shared" si="6"/>
        <v>4.3837585339561627E-2</v>
      </c>
    </row>
    <row r="443" spans="1:4" x14ac:dyDescent="0.25">
      <c r="A443" s="26" t="s">
        <v>526</v>
      </c>
      <c r="B443" s="27" t="s">
        <v>833</v>
      </c>
      <c r="C443" s="28">
        <v>221</v>
      </c>
      <c r="D443" s="29">
        <f t="shared" si="6"/>
        <v>3.9705353934602949E-2</v>
      </c>
    </row>
    <row r="444" spans="1:4" x14ac:dyDescent="0.25">
      <c r="A444" s="22" t="s">
        <v>309</v>
      </c>
      <c r="B444" s="23" t="s">
        <v>833</v>
      </c>
      <c r="C444" s="24">
        <v>206</v>
      </c>
      <c r="D444" s="25">
        <f t="shared" si="6"/>
        <v>3.7010420409629895E-2</v>
      </c>
    </row>
    <row r="445" spans="1:4" x14ac:dyDescent="0.25">
      <c r="A445" s="26" t="s">
        <v>459</v>
      </c>
      <c r="B445" s="27" t="s">
        <v>833</v>
      </c>
      <c r="C445" s="28">
        <v>195</v>
      </c>
      <c r="D445" s="29">
        <f t="shared" si="6"/>
        <v>3.5034135824649662E-2</v>
      </c>
    </row>
    <row r="446" spans="1:4" x14ac:dyDescent="0.25">
      <c r="A446" s="22" t="s">
        <v>445</v>
      </c>
      <c r="B446" s="23" t="s">
        <v>833</v>
      </c>
      <c r="C446" s="24">
        <v>138</v>
      </c>
      <c r="D446" s="25">
        <f t="shared" si="6"/>
        <v>2.4793388429752067E-2</v>
      </c>
    </row>
    <row r="447" spans="1:4" x14ac:dyDescent="0.25">
      <c r="A447" s="26" t="s">
        <v>447</v>
      </c>
      <c r="B447" s="27" t="s">
        <v>833</v>
      </c>
      <c r="C447" s="28">
        <v>86</v>
      </c>
      <c r="D447" s="29">
        <f t="shared" si="6"/>
        <v>1.545095220984549E-2</v>
      </c>
    </row>
    <row r="448" spans="1:4" x14ac:dyDescent="0.25">
      <c r="A448" s="22" t="s">
        <v>73</v>
      </c>
      <c r="B448" s="23" t="s">
        <v>833</v>
      </c>
      <c r="C448" s="24">
        <v>83</v>
      </c>
      <c r="D448" s="25">
        <f t="shared" si="6"/>
        <v>1.4911965504850881E-2</v>
      </c>
    </row>
    <row r="449" spans="1:4" x14ac:dyDescent="0.25">
      <c r="A449" s="26" t="s">
        <v>574</v>
      </c>
      <c r="B449" s="27" t="s">
        <v>833</v>
      </c>
      <c r="C449" s="28">
        <v>71</v>
      </c>
      <c r="D449" s="29">
        <f t="shared" si="6"/>
        <v>1.2756018684872439E-2</v>
      </c>
    </row>
    <row r="450" spans="1:4" x14ac:dyDescent="0.25">
      <c r="A450" s="22" t="s">
        <v>255</v>
      </c>
      <c r="B450" s="23" t="s">
        <v>833</v>
      </c>
      <c r="C450" s="24">
        <v>66</v>
      </c>
      <c r="D450" s="25">
        <f t="shared" ref="D450:D513" si="7">C450/5566</f>
        <v>1.1857707509881422E-2</v>
      </c>
    </row>
    <row r="451" spans="1:4" x14ac:dyDescent="0.25">
      <c r="A451" s="26" t="s">
        <v>524</v>
      </c>
      <c r="B451" s="27" t="s">
        <v>833</v>
      </c>
      <c r="C451" s="28">
        <v>50</v>
      </c>
      <c r="D451" s="29">
        <f t="shared" si="7"/>
        <v>8.9831117499101689E-3</v>
      </c>
    </row>
    <row r="452" spans="1:4" x14ac:dyDescent="0.25">
      <c r="A452" s="22" t="s">
        <v>332</v>
      </c>
      <c r="B452" s="23" t="s">
        <v>833</v>
      </c>
      <c r="C452" s="24">
        <v>22</v>
      </c>
      <c r="D452" s="25">
        <f t="shared" si="7"/>
        <v>3.952569169960474E-3</v>
      </c>
    </row>
    <row r="453" spans="1:4" x14ac:dyDescent="0.25">
      <c r="A453" s="26" t="s">
        <v>484</v>
      </c>
      <c r="B453" s="27" t="s">
        <v>833</v>
      </c>
      <c r="C453" s="28">
        <v>12</v>
      </c>
      <c r="D453" s="29">
        <f t="shared" si="7"/>
        <v>2.1559468199784403E-3</v>
      </c>
    </row>
    <row r="454" spans="1:4" x14ac:dyDescent="0.25">
      <c r="A454" s="22" t="s">
        <v>522</v>
      </c>
      <c r="B454" s="23" t="s">
        <v>833</v>
      </c>
      <c r="C454" s="24">
        <v>5</v>
      </c>
      <c r="D454" s="25">
        <f t="shared" si="7"/>
        <v>8.9831117499101685E-4</v>
      </c>
    </row>
    <row r="455" spans="1:4" x14ac:dyDescent="0.25">
      <c r="A455" s="26" t="s">
        <v>71</v>
      </c>
      <c r="B455" s="27" t="s">
        <v>833</v>
      </c>
      <c r="C455" s="28">
        <v>3</v>
      </c>
      <c r="D455" s="29">
        <f t="shared" si="7"/>
        <v>5.3898670499461009E-4</v>
      </c>
    </row>
    <row r="456" spans="1:4" x14ac:dyDescent="0.25">
      <c r="A456" s="22" t="s">
        <v>217</v>
      </c>
      <c r="B456" s="23" t="s">
        <v>833</v>
      </c>
      <c r="C456" s="24">
        <v>2</v>
      </c>
      <c r="D456" s="25">
        <f t="shared" si="7"/>
        <v>3.5932446999640676E-4</v>
      </c>
    </row>
    <row r="457" spans="1:4" x14ac:dyDescent="0.25">
      <c r="A457" s="26" t="s">
        <v>308</v>
      </c>
      <c r="B457" s="27" t="s">
        <v>833</v>
      </c>
      <c r="C457" s="28">
        <v>2</v>
      </c>
      <c r="D457" s="29">
        <f t="shared" si="7"/>
        <v>3.5932446999640676E-4</v>
      </c>
    </row>
    <row r="458" spans="1:4" x14ac:dyDescent="0.25">
      <c r="A458" s="22" t="s">
        <v>665</v>
      </c>
      <c r="B458" s="23" t="s">
        <v>833</v>
      </c>
      <c r="C458" s="24">
        <v>1</v>
      </c>
      <c r="D458" s="25">
        <f t="shared" si="7"/>
        <v>1.7966223499820338E-4</v>
      </c>
    </row>
    <row r="459" spans="1:4" x14ac:dyDescent="0.25">
      <c r="A459" s="26" t="s">
        <v>141</v>
      </c>
      <c r="B459" s="27" t="s">
        <v>833</v>
      </c>
      <c r="C459" s="28">
        <v>0</v>
      </c>
      <c r="D459" s="29">
        <f t="shared" si="7"/>
        <v>0</v>
      </c>
    </row>
    <row r="460" spans="1:4" x14ac:dyDescent="0.25">
      <c r="A460" s="22" t="s">
        <v>525</v>
      </c>
      <c r="B460" s="23" t="s">
        <v>833</v>
      </c>
      <c r="C460" s="24">
        <v>0</v>
      </c>
      <c r="D460" s="25">
        <f t="shared" si="7"/>
        <v>0</v>
      </c>
    </row>
    <row r="461" spans="1:4" x14ac:dyDescent="0.25">
      <c r="A461" s="26" t="s">
        <v>664</v>
      </c>
      <c r="B461" s="27" t="s">
        <v>833</v>
      </c>
      <c r="C461" s="28">
        <v>0</v>
      </c>
      <c r="D461" s="29">
        <f t="shared" si="7"/>
        <v>0</v>
      </c>
    </row>
    <row r="462" spans="1:4" x14ac:dyDescent="0.25">
      <c r="A462" s="22" t="s">
        <v>687</v>
      </c>
      <c r="B462" s="23" t="s">
        <v>833</v>
      </c>
      <c r="C462" s="24">
        <v>0</v>
      </c>
      <c r="D462" s="25">
        <f t="shared" si="7"/>
        <v>0</v>
      </c>
    </row>
    <row r="463" spans="1:4" x14ac:dyDescent="0.25">
      <c r="A463" s="26" t="s">
        <v>267</v>
      </c>
      <c r="B463" s="27" t="s">
        <v>834</v>
      </c>
      <c r="C463" s="28">
        <v>407</v>
      </c>
      <c r="D463" s="29">
        <f t="shared" si="7"/>
        <v>7.3122529644268769E-2</v>
      </c>
    </row>
    <row r="464" spans="1:4" x14ac:dyDescent="0.25">
      <c r="A464" s="22" t="s">
        <v>360</v>
      </c>
      <c r="B464" s="23" t="s">
        <v>834</v>
      </c>
      <c r="C464" s="24">
        <v>207</v>
      </c>
      <c r="D464" s="25">
        <f t="shared" si="7"/>
        <v>3.71900826446281E-2</v>
      </c>
    </row>
    <row r="465" spans="1:4" x14ac:dyDescent="0.25">
      <c r="A465" s="26" t="s">
        <v>53</v>
      </c>
      <c r="B465" s="27" t="s">
        <v>834</v>
      </c>
      <c r="C465" s="28">
        <v>154</v>
      </c>
      <c r="D465" s="29">
        <f t="shared" si="7"/>
        <v>2.766798418972332E-2</v>
      </c>
    </row>
    <row r="466" spans="1:4" x14ac:dyDescent="0.25">
      <c r="A466" s="22" t="s">
        <v>724</v>
      </c>
      <c r="B466" s="23" t="s">
        <v>834</v>
      </c>
      <c r="C466" s="24">
        <v>63</v>
      </c>
      <c r="D466" s="25">
        <f t="shared" si="7"/>
        <v>1.1318720804886813E-2</v>
      </c>
    </row>
    <row r="467" spans="1:4" x14ac:dyDescent="0.25">
      <c r="A467" s="26" t="s">
        <v>300</v>
      </c>
      <c r="B467" s="27" t="s">
        <v>834</v>
      </c>
      <c r="C467" s="28">
        <v>54</v>
      </c>
      <c r="D467" s="29">
        <f t="shared" si="7"/>
        <v>9.7017606899029822E-3</v>
      </c>
    </row>
    <row r="468" spans="1:4" x14ac:dyDescent="0.25">
      <c r="A468" s="22" t="s">
        <v>492</v>
      </c>
      <c r="B468" s="23" t="s">
        <v>834</v>
      </c>
      <c r="C468" s="24">
        <v>21</v>
      </c>
      <c r="D468" s="25">
        <f t="shared" si="7"/>
        <v>3.7729069349622707E-3</v>
      </c>
    </row>
    <row r="469" spans="1:4" x14ac:dyDescent="0.25">
      <c r="A469" s="26" t="s">
        <v>641</v>
      </c>
      <c r="B469" s="27" t="s">
        <v>834</v>
      </c>
      <c r="C469" s="28">
        <v>21</v>
      </c>
      <c r="D469" s="29">
        <f t="shared" si="7"/>
        <v>3.7729069349622707E-3</v>
      </c>
    </row>
    <row r="470" spans="1:4" x14ac:dyDescent="0.25">
      <c r="A470" s="22" t="s">
        <v>302</v>
      </c>
      <c r="B470" s="23" t="s">
        <v>834</v>
      </c>
      <c r="C470" s="24">
        <v>15</v>
      </c>
      <c r="D470" s="25">
        <f t="shared" si="7"/>
        <v>2.6949335249730508E-3</v>
      </c>
    </row>
    <row r="471" spans="1:4" x14ac:dyDescent="0.25">
      <c r="A471" s="26" t="s">
        <v>341</v>
      </c>
      <c r="B471" s="27" t="s">
        <v>834</v>
      </c>
      <c r="C471" s="28">
        <v>15</v>
      </c>
      <c r="D471" s="29">
        <f t="shared" si="7"/>
        <v>2.6949335249730508E-3</v>
      </c>
    </row>
    <row r="472" spans="1:4" x14ac:dyDescent="0.25">
      <c r="A472" s="22" t="s">
        <v>605</v>
      </c>
      <c r="B472" s="23" t="s">
        <v>834</v>
      </c>
      <c r="C472" s="24">
        <v>14</v>
      </c>
      <c r="D472" s="25">
        <f t="shared" si="7"/>
        <v>2.5152712899748474E-3</v>
      </c>
    </row>
    <row r="473" spans="1:4" x14ac:dyDescent="0.25">
      <c r="A473" s="26" t="s">
        <v>150</v>
      </c>
      <c r="B473" s="27" t="s">
        <v>834</v>
      </c>
      <c r="C473" s="28">
        <v>10</v>
      </c>
      <c r="D473" s="29">
        <f t="shared" si="7"/>
        <v>1.7966223499820337E-3</v>
      </c>
    </row>
    <row r="474" spans="1:4" x14ac:dyDescent="0.25">
      <c r="A474" s="22" t="s">
        <v>342</v>
      </c>
      <c r="B474" s="23" t="s">
        <v>834</v>
      </c>
      <c r="C474" s="24">
        <v>9</v>
      </c>
      <c r="D474" s="25">
        <f t="shared" si="7"/>
        <v>1.6169601149838304E-3</v>
      </c>
    </row>
    <row r="475" spans="1:4" x14ac:dyDescent="0.25">
      <c r="A475" s="26" t="s">
        <v>175</v>
      </c>
      <c r="B475" s="27" t="s">
        <v>834</v>
      </c>
      <c r="C475" s="28">
        <v>3</v>
      </c>
      <c r="D475" s="29">
        <f t="shared" si="7"/>
        <v>5.3898670499461009E-4</v>
      </c>
    </row>
    <row r="476" spans="1:4" x14ac:dyDescent="0.25">
      <c r="A476" s="22" t="s">
        <v>642</v>
      </c>
      <c r="B476" s="23" t="s">
        <v>834</v>
      </c>
      <c r="C476" s="24">
        <v>0</v>
      </c>
      <c r="D476" s="25">
        <f t="shared" si="7"/>
        <v>0</v>
      </c>
    </row>
    <row r="477" spans="1:4" x14ac:dyDescent="0.25">
      <c r="A477" s="26" t="s">
        <v>643</v>
      </c>
      <c r="B477" s="27" t="s">
        <v>834</v>
      </c>
      <c r="C477" s="28">
        <v>0</v>
      </c>
      <c r="D477" s="29">
        <f t="shared" si="7"/>
        <v>0</v>
      </c>
    </row>
    <row r="478" spans="1:4" x14ac:dyDescent="0.25">
      <c r="A478" s="22" t="s">
        <v>453</v>
      </c>
      <c r="B478" s="23" t="s">
        <v>835</v>
      </c>
      <c r="C478" s="24">
        <v>606</v>
      </c>
      <c r="D478" s="25">
        <f t="shared" si="7"/>
        <v>0.10887531440891125</v>
      </c>
    </row>
    <row r="479" spans="1:4" x14ac:dyDescent="0.25">
      <c r="A479" s="26" t="s">
        <v>344</v>
      </c>
      <c r="B479" s="27" t="s">
        <v>835</v>
      </c>
      <c r="C479" s="28">
        <v>578</v>
      </c>
      <c r="D479" s="29">
        <f t="shared" si="7"/>
        <v>0.10384477182896155</v>
      </c>
    </row>
    <row r="480" spans="1:4" x14ac:dyDescent="0.25">
      <c r="A480" s="22" t="s">
        <v>131</v>
      </c>
      <c r="B480" s="23" t="s">
        <v>835</v>
      </c>
      <c r="C480" s="24">
        <v>403</v>
      </c>
      <c r="D480" s="25">
        <f t="shared" si="7"/>
        <v>7.2403880704275961E-2</v>
      </c>
    </row>
    <row r="481" spans="1:4" x14ac:dyDescent="0.25">
      <c r="A481" s="26" t="s">
        <v>722</v>
      </c>
      <c r="B481" s="27" t="s">
        <v>835</v>
      </c>
      <c r="C481" s="28">
        <v>372</v>
      </c>
      <c r="D481" s="29">
        <f t="shared" si="7"/>
        <v>6.6834351419331653E-2</v>
      </c>
    </row>
    <row r="482" spans="1:4" x14ac:dyDescent="0.25">
      <c r="A482" s="22" t="s">
        <v>123</v>
      </c>
      <c r="B482" s="23" t="s">
        <v>835</v>
      </c>
      <c r="C482" s="24">
        <v>355</v>
      </c>
      <c r="D482" s="25">
        <f t="shared" si="7"/>
        <v>6.3780093424362194E-2</v>
      </c>
    </row>
    <row r="483" spans="1:4" x14ac:dyDescent="0.25">
      <c r="A483" s="26" t="s">
        <v>370</v>
      </c>
      <c r="B483" s="27" t="s">
        <v>835</v>
      </c>
      <c r="C483" s="28">
        <v>327</v>
      </c>
      <c r="D483" s="29">
        <f t="shared" si="7"/>
        <v>5.8749550844412503E-2</v>
      </c>
    </row>
    <row r="484" spans="1:4" x14ac:dyDescent="0.25">
      <c r="A484" s="22" t="s">
        <v>655</v>
      </c>
      <c r="B484" s="23" t="s">
        <v>835</v>
      </c>
      <c r="C484" s="24">
        <v>271</v>
      </c>
      <c r="D484" s="25">
        <f t="shared" si="7"/>
        <v>4.8688465684513113E-2</v>
      </c>
    </row>
    <row r="485" spans="1:4" x14ac:dyDescent="0.25">
      <c r="A485" s="26" t="s">
        <v>699</v>
      </c>
      <c r="B485" s="27" t="s">
        <v>835</v>
      </c>
      <c r="C485" s="28">
        <v>259</v>
      </c>
      <c r="D485" s="29">
        <f t="shared" si="7"/>
        <v>4.6532518864534675E-2</v>
      </c>
    </row>
    <row r="486" spans="1:4" x14ac:dyDescent="0.25">
      <c r="A486" s="22" t="s">
        <v>645</v>
      </c>
      <c r="B486" s="23" t="s">
        <v>835</v>
      </c>
      <c r="C486" s="24">
        <v>240</v>
      </c>
      <c r="D486" s="25">
        <f t="shared" si="7"/>
        <v>4.3118936399568812E-2</v>
      </c>
    </row>
    <row r="487" spans="1:4" x14ac:dyDescent="0.25">
      <c r="A487" s="26" t="s">
        <v>678</v>
      </c>
      <c r="B487" s="27" t="s">
        <v>835</v>
      </c>
      <c r="C487" s="28">
        <v>223</v>
      </c>
      <c r="D487" s="29">
        <f t="shared" si="7"/>
        <v>4.0064678404599353E-2</v>
      </c>
    </row>
    <row r="488" spans="1:4" x14ac:dyDescent="0.25">
      <c r="A488" s="22" t="s">
        <v>121</v>
      </c>
      <c r="B488" s="23" t="s">
        <v>835</v>
      </c>
      <c r="C488" s="24">
        <v>221</v>
      </c>
      <c r="D488" s="25">
        <f t="shared" si="7"/>
        <v>3.9705353934602949E-2</v>
      </c>
    </row>
    <row r="489" spans="1:4" x14ac:dyDescent="0.25">
      <c r="A489" s="26" t="s">
        <v>639</v>
      </c>
      <c r="B489" s="27" t="s">
        <v>835</v>
      </c>
      <c r="C489" s="28">
        <v>179</v>
      </c>
      <c r="D489" s="29">
        <f t="shared" si="7"/>
        <v>3.2159540064678402E-2</v>
      </c>
    </row>
    <row r="490" spans="1:4" x14ac:dyDescent="0.25">
      <c r="A490" s="22" t="s">
        <v>648</v>
      </c>
      <c r="B490" s="23" t="s">
        <v>835</v>
      </c>
      <c r="C490" s="24">
        <v>162</v>
      </c>
      <c r="D490" s="25">
        <f t="shared" si="7"/>
        <v>2.9105282069708947E-2</v>
      </c>
    </row>
    <row r="491" spans="1:4" x14ac:dyDescent="0.25">
      <c r="A491" s="26" t="s">
        <v>323</v>
      </c>
      <c r="B491" s="27" t="s">
        <v>835</v>
      </c>
      <c r="C491" s="28">
        <v>151</v>
      </c>
      <c r="D491" s="29">
        <f t="shared" si="7"/>
        <v>2.712899748472871E-2</v>
      </c>
    </row>
    <row r="492" spans="1:4" x14ac:dyDescent="0.25">
      <c r="A492" s="22" t="s">
        <v>234</v>
      </c>
      <c r="B492" s="23" t="s">
        <v>835</v>
      </c>
      <c r="C492" s="24">
        <v>108</v>
      </c>
      <c r="D492" s="25">
        <f t="shared" si="7"/>
        <v>1.9403521379805964E-2</v>
      </c>
    </row>
    <row r="493" spans="1:4" x14ac:dyDescent="0.25">
      <c r="A493" s="26" t="s">
        <v>508</v>
      </c>
      <c r="B493" s="27" t="s">
        <v>835</v>
      </c>
      <c r="C493" s="28">
        <v>98</v>
      </c>
      <c r="D493" s="29">
        <f t="shared" si="7"/>
        <v>1.760689902982393E-2</v>
      </c>
    </row>
    <row r="494" spans="1:4" x14ac:dyDescent="0.25">
      <c r="A494" s="22" t="s">
        <v>151</v>
      </c>
      <c r="B494" s="23" t="s">
        <v>835</v>
      </c>
      <c r="C494" s="24">
        <v>87</v>
      </c>
      <c r="D494" s="25">
        <f t="shared" si="7"/>
        <v>1.5630614444843694E-2</v>
      </c>
    </row>
    <row r="495" spans="1:4" x14ac:dyDescent="0.25">
      <c r="A495" s="26" t="s">
        <v>519</v>
      </c>
      <c r="B495" s="27" t="s">
        <v>835</v>
      </c>
      <c r="C495" s="28">
        <v>84</v>
      </c>
      <c r="D495" s="29">
        <f t="shared" si="7"/>
        <v>1.5091627739849083E-2</v>
      </c>
    </row>
    <row r="496" spans="1:4" x14ac:dyDescent="0.25">
      <c r="A496" s="22" t="s">
        <v>657</v>
      </c>
      <c r="B496" s="23" t="s">
        <v>835</v>
      </c>
      <c r="C496" s="24">
        <v>82</v>
      </c>
      <c r="D496" s="25">
        <f t="shared" si="7"/>
        <v>1.4732303269852677E-2</v>
      </c>
    </row>
    <row r="497" spans="1:4" x14ac:dyDescent="0.25">
      <c r="A497" s="26" t="s">
        <v>139</v>
      </c>
      <c r="B497" s="27" t="s">
        <v>835</v>
      </c>
      <c r="C497" s="28">
        <v>76</v>
      </c>
      <c r="D497" s="29">
        <f t="shared" si="7"/>
        <v>1.3654329859863456E-2</v>
      </c>
    </row>
    <row r="498" spans="1:4" x14ac:dyDescent="0.25">
      <c r="A498" s="22" t="s">
        <v>631</v>
      </c>
      <c r="B498" s="23" t="s">
        <v>835</v>
      </c>
      <c r="C498" s="24">
        <v>76</v>
      </c>
      <c r="D498" s="25">
        <f t="shared" si="7"/>
        <v>1.3654329859863456E-2</v>
      </c>
    </row>
    <row r="499" spans="1:4" x14ac:dyDescent="0.25">
      <c r="A499" s="26" t="s">
        <v>138</v>
      </c>
      <c r="B499" s="27" t="s">
        <v>835</v>
      </c>
      <c r="C499" s="28">
        <v>69</v>
      </c>
      <c r="D499" s="29">
        <f t="shared" si="7"/>
        <v>1.2396694214876033E-2</v>
      </c>
    </row>
    <row r="500" spans="1:4" x14ac:dyDescent="0.25">
      <c r="A500" s="22" t="s">
        <v>285</v>
      </c>
      <c r="B500" s="23" t="s">
        <v>835</v>
      </c>
      <c r="C500" s="24">
        <v>58</v>
      </c>
      <c r="D500" s="25">
        <f t="shared" si="7"/>
        <v>1.0420409629895796E-2</v>
      </c>
    </row>
    <row r="501" spans="1:4" x14ac:dyDescent="0.25">
      <c r="A501" s="26" t="s">
        <v>444</v>
      </c>
      <c r="B501" s="27" t="s">
        <v>835</v>
      </c>
      <c r="C501" s="28">
        <v>46</v>
      </c>
      <c r="D501" s="29">
        <f t="shared" si="7"/>
        <v>8.2644628099173556E-3</v>
      </c>
    </row>
    <row r="502" spans="1:4" x14ac:dyDescent="0.25">
      <c r="A502" s="22" t="s">
        <v>646</v>
      </c>
      <c r="B502" s="23" t="s">
        <v>835</v>
      </c>
      <c r="C502" s="24">
        <v>43</v>
      </c>
      <c r="D502" s="25">
        <f t="shared" si="7"/>
        <v>7.7254761049227452E-3</v>
      </c>
    </row>
    <row r="503" spans="1:4" x14ac:dyDescent="0.25">
      <c r="A503" s="26" t="s">
        <v>345</v>
      </c>
      <c r="B503" s="27" t="s">
        <v>835</v>
      </c>
      <c r="C503" s="28">
        <v>14</v>
      </c>
      <c r="D503" s="29">
        <f t="shared" si="7"/>
        <v>2.5152712899748474E-3</v>
      </c>
    </row>
    <row r="504" spans="1:4" x14ac:dyDescent="0.25">
      <c r="A504" s="22" t="s">
        <v>517</v>
      </c>
      <c r="B504" s="23" t="s">
        <v>835</v>
      </c>
      <c r="C504" s="24">
        <v>14</v>
      </c>
      <c r="D504" s="25">
        <f t="shared" si="7"/>
        <v>2.5152712899748474E-3</v>
      </c>
    </row>
    <row r="505" spans="1:4" x14ac:dyDescent="0.25">
      <c r="A505" s="26" t="s">
        <v>443</v>
      </c>
      <c r="B505" s="27" t="s">
        <v>835</v>
      </c>
      <c r="C505" s="28">
        <v>11</v>
      </c>
      <c r="D505" s="29">
        <f t="shared" si="7"/>
        <v>1.976284584980237E-3</v>
      </c>
    </row>
    <row r="506" spans="1:4" x14ac:dyDescent="0.25">
      <c r="A506" s="22" t="s">
        <v>543</v>
      </c>
      <c r="B506" s="23" t="s">
        <v>835</v>
      </c>
      <c r="C506" s="24">
        <v>10</v>
      </c>
      <c r="D506" s="25">
        <f t="shared" si="7"/>
        <v>1.7966223499820337E-3</v>
      </c>
    </row>
    <row r="507" spans="1:4" x14ac:dyDescent="0.25">
      <c r="A507" s="26" t="s">
        <v>324</v>
      </c>
      <c r="B507" s="27" t="s">
        <v>835</v>
      </c>
      <c r="C507" s="28">
        <v>7</v>
      </c>
      <c r="D507" s="29">
        <f t="shared" si="7"/>
        <v>1.2576356449874237E-3</v>
      </c>
    </row>
    <row r="508" spans="1:4" x14ac:dyDescent="0.25">
      <c r="A508" s="22" t="s">
        <v>742</v>
      </c>
      <c r="B508" s="23" t="s">
        <v>835</v>
      </c>
      <c r="C508" s="24">
        <v>7</v>
      </c>
      <c r="D508" s="25">
        <f t="shared" si="7"/>
        <v>1.2576356449874237E-3</v>
      </c>
    </row>
    <row r="509" spans="1:4" x14ac:dyDescent="0.25">
      <c r="A509" s="26" t="s">
        <v>647</v>
      </c>
      <c r="B509" s="27" t="s">
        <v>835</v>
      </c>
      <c r="C509" s="28">
        <v>6</v>
      </c>
      <c r="D509" s="29">
        <f t="shared" si="7"/>
        <v>1.0779734099892202E-3</v>
      </c>
    </row>
    <row r="510" spans="1:4" x14ac:dyDescent="0.25">
      <c r="A510" s="22" t="s">
        <v>521</v>
      </c>
      <c r="B510" s="23" t="s">
        <v>835</v>
      </c>
      <c r="C510" s="24">
        <v>4</v>
      </c>
      <c r="D510" s="25">
        <f t="shared" si="7"/>
        <v>7.1864893999281352E-4</v>
      </c>
    </row>
    <row r="511" spans="1:4" x14ac:dyDescent="0.25">
      <c r="A511" s="26" t="s">
        <v>371</v>
      </c>
      <c r="B511" s="27" t="s">
        <v>835</v>
      </c>
      <c r="C511" s="28">
        <v>3</v>
      </c>
      <c r="D511" s="29">
        <f t="shared" si="7"/>
        <v>5.3898670499461009E-4</v>
      </c>
    </row>
    <row r="512" spans="1:4" x14ac:dyDescent="0.25">
      <c r="A512" s="22" t="s">
        <v>283</v>
      </c>
      <c r="B512" s="23" t="s">
        <v>835</v>
      </c>
      <c r="C512" s="24">
        <v>1</v>
      </c>
      <c r="D512" s="25">
        <f t="shared" si="7"/>
        <v>1.7966223499820338E-4</v>
      </c>
    </row>
    <row r="513" spans="1:4" x14ac:dyDescent="0.25">
      <c r="A513" s="26" t="s">
        <v>441</v>
      </c>
      <c r="B513" s="27" t="s">
        <v>835</v>
      </c>
      <c r="C513" s="28">
        <v>1</v>
      </c>
      <c r="D513" s="29">
        <f t="shared" si="7"/>
        <v>1.7966223499820338E-4</v>
      </c>
    </row>
    <row r="514" spans="1:4" x14ac:dyDescent="0.25">
      <c r="A514" s="22" t="s">
        <v>181</v>
      </c>
      <c r="B514" s="23" t="s">
        <v>835</v>
      </c>
      <c r="C514" s="24">
        <v>0</v>
      </c>
      <c r="D514" s="25">
        <f t="shared" ref="D514:D577" si="8">C514/5566</f>
        <v>0</v>
      </c>
    </row>
    <row r="515" spans="1:4" x14ac:dyDescent="0.25">
      <c r="A515" s="26" t="s">
        <v>286</v>
      </c>
      <c r="B515" s="27" t="s">
        <v>835</v>
      </c>
      <c r="C515" s="28">
        <v>0</v>
      </c>
      <c r="D515" s="29">
        <f t="shared" si="8"/>
        <v>0</v>
      </c>
    </row>
    <row r="516" spans="1:4" x14ac:dyDescent="0.25">
      <c r="A516" s="22" t="s">
        <v>578</v>
      </c>
      <c r="B516" s="23" t="s">
        <v>835</v>
      </c>
      <c r="C516" s="24">
        <v>0</v>
      </c>
      <c r="D516" s="25">
        <f t="shared" si="8"/>
        <v>0</v>
      </c>
    </row>
    <row r="517" spans="1:4" x14ac:dyDescent="0.25">
      <c r="A517" s="26" t="s">
        <v>630</v>
      </c>
      <c r="B517" s="27" t="s">
        <v>835</v>
      </c>
      <c r="C517" s="28">
        <v>0</v>
      </c>
      <c r="D517" s="29">
        <f t="shared" si="8"/>
        <v>0</v>
      </c>
    </row>
    <row r="518" spans="1:4" x14ac:dyDescent="0.25">
      <c r="A518" s="22" t="s">
        <v>698</v>
      </c>
      <c r="B518" s="23" t="s">
        <v>835</v>
      </c>
      <c r="C518" s="24">
        <v>0</v>
      </c>
      <c r="D518" s="25">
        <f t="shared" si="8"/>
        <v>0</v>
      </c>
    </row>
    <row r="519" spans="1:4" x14ac:dyDescent="0.25">
      <c r="A519" s="26" t="s">
        <v>615</v>
      </c>
      <c r="B519" s="27" t="s">
        <v>836</v>
      </c>
      <c r="C519" s="28">
        <v>1235</v>
      </c>
      <c r="D519" s="29">
        <f t="shared" si="8"/>
        <v>0.22188286022278117</v>
      </c>
    </row>
    <row r="520" spans="1:4" x14ac:dyDescent="0.25">
      <c r="A520" s="22" t="s">
        <v>660</v>
      </c>
      <c r="B520" s="23" t="s">
        <v>836</v>
      </c>
      <c r="C520" s="24">
        <v>1013</v>
      </c>
      <c r="D520" s="25">
        <f t="shared" si="8"/>
        <v>0.18199784405318001</v>
      </c>
    </row>
    <row r="521" spans="1:4" x14ac:dyDescent="0.25">
      <c r="A521" s="26" t="s">
        <v>295</v>
      </c>
      <c r="B521" s="27" t="s">
        <v>836</v>
      </c>
      <c r="C521" s="28">
        <v>1007</v>
      </c>
      <c r="D521" s="29">
        <f t="shared" si="8"/>
        <v>0.18091987064319079</v>
      </c>
    </row>
    <row r="522" spans="1:4" x14ac:dyDescent="0.25">
      <c r="A522" s="22" t="s">
        <v>736</v>
      </c>
      <c r="B522" s="23" t="s">
        <v>836</v>
      </c>
      <c r="C522" s="24">
        <v>1007</v>
      </c>
      <c r="D522" s="25">
        <f t="shared" si="8"/>
        <v>0.18091987064319079</v>
      </c>
    </row>
    <row r="523" spans="1:4" x14ac:dyDescent="0.25">
      <c r="A523" s="26" t="s">
        <v>198</v>
      </c>
      <c r="B523" s="27" t="s">
        <v>836</v>
      </c>
      <c r="C523" s="28">
        <v>810</v>
      </c>
      <c r="D523" s="29">
        <f t="shared" si="8"/>
        <v>0.14552641034854474</v>
      </c>
    </row>
    <row r="524" spans="1:4" x14ac:dyDescent="0.25">
      <c r="A524" s="22" t="s">
        <v>506</v>
      </c>
      <c r="B524" s="23" t="s">
        <v>836</v>
      </c>
      <c r="C524" s="24">
        <v>549</v>
      </c>
      <c r="D524" s="25">
        <f t="shared" si="8"/>
        <v>9.8634567014013658E-2</v>
      </c>
    </row>
    <row r="525" spans="1:4" x14ac:dyDescent="0.25">
      <c r="A525" s="26" t="s">
        <v>507</v>
      </c>
      <c r="B525" s="27" t="s">
        <v>836</v>
      </c>
      <c r="C525" s="28">
        <v>333</v>
      </c>
      <c r="D525" s="29">
        <f t="shared" si="8"/>
        <v>5.9827524254401722E-2</v>
      </c>
    </row>
    <row r="526" spans="1:4" x14ac:dyDescent="0.25">
      <c r="A526" s="22" t="s">
        <v>422</v>
      </c>
      <c r="B526" s="23" t="s">
        <v>836</v>
      </c>
      <c r="C526" s="24">
        <v>321</v>
      </c>
      <c r="D526" s="25">
        <f t="shared" si="8"/>
        <v>5.7671577434423284E-2</v>
      </c>
    </row>
    <row r="527" spans="1:4" x14ac:dyDescent="0.25">
      <c r="A527" s="26" t="s">
        <v>142</v>
      </c>
      <c r="B527" s="27" t="s">
        <v>836</v>
      </c>
      <c r="C527" s="28">
        <v>319</v>
      </c>
      <c r="D527" s="29">
        <f t="shared" si="8"/>
        <v>5.731225296442688E-2</v>
      </c>
    </row>
    <row r="528" spans="1:4" x14ac:dyDescent="0.25">
      <c r="A528" s="22" t="s">
        <v>222</v>
      </c>
      <c r="B528" s="23" t="s">
        <v>836</v>
      </c>
      <c r="C528" s="24">
        <v>317</v>
      </c>
      <c r="D528" s="25">
        <f t="shared" si="8"/>
        <v>5.6952928494430469E-2</v>
      </c>
    </row>
    <row r="529" spans="1:4" x14ac:dyDescent="0.25">
      <c r="A529" s="26" t="s">
        <v>179</v>
      </c>
      <c r="B529" s="27" t="s">
        <v>836</v>
      </c>
      <c r="C529" s="28">
        <v>299</v>
      </c>
      <c r="D529" s="29">
        <f t="shared" si="8"/>
        <v>5.3719008264462811E-2</v>
      </c>
    </row>
    <row r="530" spans="1:4" x14ac:dyDescent="0.25">
      <c r="A530" s="22" t="s">
        <v>205</v>
      </c>
      <c r="B530" s="23" t="s">
        <v>836</v>
      </c>
      <c r="C530" s="24">
        <v>248</v>
      </c>
      <c r="D530" s="25">
        <f t="shared" si="8"/>
        <v>4.4556234279554435E-2</v>
      </c>
    </row>
    <row r="531" spans="1:4" x14ac:dyDescent="0.25">
      <c r="A531" s="26" t="s">
        <v>752</v>
      </c>
      <c r="B531" s="27" t="s">
        <v>836</v>
      </c>
      <c r="C531" s="28">
        <v>154</v>
      </c>
      <c r="D531" s="29">
        <f t="shared" si="8"/>
        <v>2.766798418972332E-2</v>
      </c>
    </row>
    <row r="532" spans="1:4" x14ac:dyDescent="0.25">
      <c r="A532" s="22" t="s">
        <v>470</v>
      </c>
      <c r="B532" s="23" t="s">
        <v>836</v>
      </c>
      <c r="C532" s="24">
        <v>150</v>
      </c>
      <c r="D532" s="25">
        <f t="shared" si="8"/>
        <v>2.6949335249730505E-2</v>
      </c>
    </row>
    <row r="533" spans="1:4" x14ac:dyDescent="0.25">
      <c r="A533" s="26" t="s">
        <v>164</v>
      </c>
      <c r="B533" s="27" t="s">
        <v>836</v>
      </c>
      <c r="C533" s="28">
        <v>101</v>
      </c>
      <c r="D533" s="29">
        <f t="shared" si="8"/>
        <v>1.814588573481854E-2</v>
      </c>
    </row>
    <row r="534" spans="1:4" x14ac:dyDescent="0.25">
      <c r="A534" s="22" t="s">
        <v>754</v>
      </c>
      <c r="B534" s="23" t="s">
        <v>836</v>
      </c>
      <c r="C534" s="24">
        <v>69</v>
      </c>
      <c r="D534" s="25">
        <f t="shared" si="8"/>
        <v>1.2396694214876033E-2</v>
      </c>
    </row>
    <row r="535" spans="1:4" x14ac:dyDescent="0.25">
      <c r="A535" s="26" t="s">
        <v>361</v>
      </c>
      <c r="B535" s="27" t="s">
        <v>836</v>
      </c>
      <c r="C535" s="28">
        <v>46</v>
      </c>
      <c r="D535" s="29">
        <f t="shared" si="8"/>
        <v>8.2644628099173556E-3</v>
      </c>
    </row>
    <row r="536" spans="1:4" x14ac:dyDescent="0.25">
      <c r="A536" s="22" t="s">
        <v>423</v>
      </c>
      <c r="B536" s="23" t="s">
        <v>836</v>
      </c>
      <c r="C536" s="24">
        <v>37</v>
      </c>
      <c r="D536" s="25">
        <f t="shared" si="8"/>
        <v>6.6475026949335252E-3</v>
      </c>
    </row>
    <row r="537" spans="1:4" x14ac:dyDescent="0.25">
      <c r="A537" s="26" t="s">
        <v>272</v>
      </c>
      <c r="B537" s="27" t="s">
        <v>836</v>
      </c>
      <c r="C537" s="28">
        <v>36</v>
      </c>
      <c r="D537" s="29">
        <f t="shared" si="8"/>
        <v>6.4678404599353215E-3</v>
      </c>
    </row>
    <row r="538" spans="1:4" x14ac:dyDescent="0.25">
      <c r="A538" s="22" t="s">
        <v>394</v>
      </c>
      <c r="B538" s="23" t="s">
        <v>836</v>
      </c>
      <c r="C538" s="24">
        <v>35</v>
      </c>
      <c r="D538" s="25">
        <f t="shared" si="8"/>
        <v>6.2881782249371186E-3</v>
      </c>
    </row>
    <row r="539" spans="1:4" x14ac:dyDescent="0.25">
      <c r="A539" s="26" t="s">
        <v>723</v>
      </c>
      <c r="B539" s="27" t="s">
        <v>836</v>
      </c>
      <c r="C539" s="28">
        <v>33</v>
      </c>
      <c r="D539" s="29">
        <f t="shared" si="8"/>
        <v>5.9288537549407111E-3</v>
      </c>
    </row>
    <row r="540" spans="1:4" x14ac:dyDescent="0.25">
      <c r="A540" s="22" t="s">
        <v>659</v>
      </c>
      <c r="B540" s="23" t="s">
        <v>836</v>
      </c>
      <c r="C540" s="24">
        <v>31</v>
      </c>
      <c r="D540" s="25">
        <f t="shared" si="8"/>
        <v>5.5695292849443044E-3</v>
      </c>
    </row>
    <row r="541" spans="1:4" x14ac:dyDescent="0.25">
      <c r="A541" s="26" t="s">
        <v>153</v>
      </c>
      <c r="B541" s="27" t="s">
        <v>836</v>
      </c>
      <c r="C541" s="28">
        <v>18</v>
      </c>
      <c r="D541" s="29">
        <f t="shared" si="8"/>
        <v>3.2339202299676607E-3</v>
      </c>
    </row>
    <row r="542" spans="1:4" x14ac:dyDescent="0.25">
      <c r="A542" s="22" t="s">
        <v>245</v>
      </c>
      <c r="B542" s="23" t="s">
        <v>836</v>
      </c>
      <c r="C542" s="24">
        <v>16</v>
      </c>
      <c r="D542" s="25">
        <f t="shared" si="8"/>
        <v>2.8745957599712541E-3</v>
      </c>
    </row>
    <row r="543" spans="1:4" x14ac:dyDescent="0.25">
      <c r="A543" s="26" t="s">
        <v>696</v>
      </c>
      <c r="B543" s="27" t="s">
        <v>836</v>
      </c>
      <c r="C543" s="28">
        <v>15</v>
      </c>
      <c r="D543" s="29">
        <f t="shared" si="8"/>
        <v>2.6949335249730508E-3</v>
      </c>
    </row>
    <row r="544" spans="1:4" x14ac:dyDescent="0.25">
      <c r="A544" s="22" t="s">
        <v>737</v>
      </c>
      <c r="B544" s="23" t="s">
        <v>836</v>
      </c>
      <c r="C544" s="24">
        <v>9</v>
      </c>
      <c r="D544" s="25">
        <f t="shared" si="8"/>
        <v>1.6169601149838304E-3</v>
      </c>
    </row>
    <row r="545" spans="1:4" x14ac:dyDescent="0.25">
      <c r="A545" s="26" t="s">
        <v>751</v>
      </c>
      <c r="B545" s="27" t="s">
        <v>836</v>
      </c>
      <c r="C545" s="28">
        <v>7</v>
      </c>
      <c r="D545" s="29">
        <f t="shared" si="8"/>
        <v>1.2576356449874237E-3</v>
      </c>
    </row>
    <row r="546" spans="1:4" x14ac:dyDescent="0.25">
      <c r="A546" s="22" t="s">
        <v>183</v>
      </c>
      <c r="B546" s="23" t="s">
        <v>836</v>
      </c>
      <c r="C546" s="24">
        <v>6</v>
      </c>
      <c r="D546" s="25">
        <f t="shared" si="8"/>
        <v>1.0779734099892202E-3</v>
      </c>
    </row>
    <row r="547" spans="1:4" x14ac:dyDescent="0.25">
      <c r="A547" s="26" t="s">
        <v>165</v>
      </c>
      <c r="B547" s="27" t="s">
        <v>836</v>
      </c>
      <c r="C547" s="28">
        <v>5</v>
      </c>
      <c r="D547" s="29">
        <f t="shared" si="8"/>
        <v>8.9831117499101685E-4</v>
      </c>
    </row>
    <row r="548" spans="1:4" x14ac:dyDescent="0.25">
      <c r="A548" s="22" t="s">
        <v>405</v>
      </c>
      <c r="B548" s="23" t="s">
        <v>836</v>
      </c>
      <c r="C548" s="24">
        <v>4</v>
      </c>
      <c r="D548" s="25">
        <f t="shared" si="8"/>
        <v>7.1864893999281352E-4</v>
      </c>
    </row>
    <row r="549" spans="1:4" x14ac:dyDescent="0.25">
      <c r="A549" s="26" t="s">
        <v>661</v>
      </c>
      <c r="B549" s="27" t="s">
        <v>836</v>
      </c>
      <c r="C549" s="28">
        <v>4</v>
      </c>
      <c r="D549" s="29">
        <f t="shared" si="8"/>
        <v>7.1864893999281352E-4</v>
      </c>
    </row>
    <row r="550" spans="1:4" x14ac:dyDescent="0.25">
      <c r="A550" s="22" t="s">
        <v>649</v>
      </c>
      <c r="B550" s="23" t="s">
        <v>836</v>
      </c>
      <c r="C550" s="24">
        <v>1</v>
      </c>
      <c r="D550" s="25">
        <f t="shared" si="8"/>
        <v>1.7966223499820338E-4</v>
      </c>
    </row>
    <row r="551" spans="1:4" x14ac:dyDescent="0.25">
      <c r="A551" s="26" t="s">
        <v>616</v>
      </c>
      <c r="B551" s="27" t="s">
        <v>836</v>
      </c>
      <c r="C551" s="28">
        <v>0</v>
      </c>
      <c r="D551" s="29">
        <f t="shared" si="8"/>
        <v>0</v>
      </c>
    </row>
    <row r="552" spans="1:4" x14ac:dyDescent="0.25">
      <c r="A552" s="22" t="s">
        <v>509</v>
      </c>
      <c r="B552" s="23" t="s">
        <v>837</v>
      </c>
      <c r="C552" s="24">
        <v>1036</v>
      </c>
      <c r="D552" s="25">
        <f t="shared" si="8"/>
        <v>0.1861300754581387</v>
      </c>
    </row>
    <row r="553" spans="1:4" x14ac:dyDescent="0.25">
      <c r="A553" s="26" t="s">
        <v>512</v>
      </c>
      <c r="B553" s="27" t="s">
        <v>837</v>
      </c>
      <c r="C553" s="28">
        <v>850</v>
      </c>
      <c r="D553" s="29">
        <f t="shared" si="8"/>
        <v>0.15271289974847288</v>
      </c>
    </row>
    <row r="554" spans="1:4" x14ac:dyDescent="0.25">
      <c r="A554" s="22" t="s">
        <v>579</v>
      </c>
      <c r="B554" s="23" t="s">
        <v>837</v>
      </c>
      <c r="C554" s="24">
        <v>708</v>
      </c>
      <c r="D554" s="25">
        <f t="shared" si="8"/>
        <v>0.12720086237872799</v>
      </c>
    </row>
    <row r="555" spans="1:4" x14ac:dyDescent="0.25">
      <c r="A555" s="26" t="s">
        <v>672</v>
      </c>
      <c r="B555" s="27" t="s">
        <v>837</v>
      </c>
      <c r="C555" s="28">
        <v>565</v>
      </c>
      <c r="D555" s="29">
        <f t="shared" si="8"/>
        <v>0.1015091627739849</v>
      </c>
    </row>
    <row r="556" spans="1:4" x14ac:dyDescent="0.25">
      <c r="A556" s="22" t="s">
        <v>204</v>
      </c>
      <c r="B556" s="23" t="s">
        <v>837</v>
      </c>
      <c r="C556" s="24">
        <v>256</v>
      </c>
      <c r="D556" s="25">
        <f t="shared" si="8"/>
        <v>4.5993532159540065E-2</v>
      </c>
    </row>
    <row r="557" spans="1:4" x14ac:dyDescent="0.25">
      <c r="A557" s="26" t="s">
        <v>671</v>
      </c>
      <c r="B557" s="27" t="s">
        <v>837</v>
      </c>
      <c r="C557" s="28">
        <v>219</v>
      </c>
      <c r="D557" s="29">
        <f t="shared" si="8"/>
        <v>3.9346029464606538E-2</v>
      </c>
    </row>
    <row r="558" spans="1:4" x14ac:dyDescent="0.25">
      <c r="A558" s="22" t="s">
        <v>246</v>
      </c>
      <c r="B558" s="23" t="s">
        <v>837</v>
      </c>
      <c r="C558" s="24">
        <v>145</v>
      </c>
      <c r="D558" s="25">
        <f t="shared" si="8"/>
        <v>2.6051024074739491E-2</v>
      </c>
    </row>
    <row r="559" spans="1:4" x14ac:dyDescent="0.25">
      <c r="A559" s="26" t="s">
        <v>685</v>
      </c>
      <c r="B559" s="27" t="s">
        <v>837</v>
      </c>
      <c r="C559" s="28">
        <v>113</v>
      </c>
      <c r="D559" s="29">
        <f t="shared" si="8"/>
        <v>2.0301832554796981E-2</v>
      </c>
    </row>
    <row r="560" spans="1:4" x14ac:dyDescent="0.25">
      <c r="A560" s="22" t="s">
        <v>442</v>
      </c>
      <c r="B560" s="23" t="s">
        <v>837</v>
      </c>
      <c r="C560" s="24">
        <v>83</v>
      </c>
      <c r="D560" s="25">
        <f t="shared" si="8"/>
        <v>1.4911965504850881E-2</v>
      </c>
    </row>
    <row r="561" spans="1:4" x14ac:dyDescent="0.25">
      <c r="A561" s="26" t="s">
        <v>347</v>
      </c>
      <c r="B561" s="27" t="s">
        <v>837</v>
      </c>
      <c r="C561" s="28">
        <v>47</v>
      </c>
      <c r="D561" s="29">
        <f t="shared" si="8"/>
        <v>8.4441250449155594E-3</v>
      </c>
    </row>
    <row r="562" spans="1:4" x14ac:dyDescent="0.25">
      <c r="A562" s="22" t="s">
        <v>513</v>
      </c>
      <c r="B562" s="23" t="s">
        <v>837</v>
      </c>
      <c r="C562" s="24">
        <v>37</v>
      </c>
      <c r="D562" s="25">
        <f t="shared" si="8"/>
        <v>6.6475026949335252E-3</v>
      </c>
    </row>
    <row r="563" spans="1:4" x14ac:dyDescent="0.25">
      <c r="A563" s="26" t="s">
        <v>749</v>
      </c>
      <c r="B563" s="27" t="s">
        <v>837</v>
      </c>
      <c r="C563" s="28">
        <v>18</v>
      </c>
      <c r="D563" s="29">
        <f t="shared" si="8"/>
        <v>3.2339202299676607E-3</v>
      </c>
    </row>
    <row r="564" spans="1:4" x14ac:dyDescent="0.25">
      <c r="A564" s="22" t="s">
        <v>753</v>
      </c>
      <c r="B564" s="23" t="s">
        <v>837</v>
      </c>
      <c r="C564" s="24">
        <v>16</v>
      </c>
      <c r="D564" s="25">
        <f t="shared" si="8"/>
        <v>2.8745957599712541E-3</v>
      </c>
    </row>
    <row r="565" spans="1:4" x14ac:dyDescent="0.25">
      <c r="A565" s="26" t="s">
        <v>247</v>
      </c>
      <c r="B565" s="27" t="s">
        <v>837</v>
      </c>
      <c r="C565" s="28">
        <v>11</v>
      </c>
      <c r="D565" s="29">
        <f t="shared" si="8"/>
        <v>1.976284584980237E-3</v>
      </c>
    </row>
    <row r="566" spans="1:4" x14ac:dyDescent="0.25">
      <c r="A566" s="22" t="s">
        <v>510</v>
      </c>
      <c r="B566" s="23" t="s">
        <v>837</v>
      </c>
      <c r="C566" s="24">
        <v>4</v>
      </c>
      <c r="D566" s="25">
        <f t="shared" si="8"/>
        <v>7.1864893999281352E-4</v>
      </c>
    </row>
    <row r="567" spans="1:4" x14ac:dyDescent="0.25">
      <c r="A567" s="26" t="s">
        <v>511</v>
      </c>
      <c r="B567" s="27" t="s">
        <v>837</v>
      </c>
      <c r="C567" s="28">
        <v>4</v>
      </c>
      <c r="D567" s="29">
        <f t="shared" si="8"/>
        <v>7.1864893999281352E-4</v>
      </c>
    </row>
    <row r="568" spans="1:4" x14ac:dyDescent="0.25">
      <c r="A568" s="22" t="s">
        <v>601</v>
      </c>
      <c r="B568" s="23" t="s">
        <v>837</v>
      </c>
      <c r="C568" s="24">
        <v>0</v>
      </c>
      <c r="D568" s="25">
        <f t="shared" si="8"/>
        <v>0</v>
      </c>
    </row>
    <row r="569" spans="1:4" x14ac:dyDescent="0.25">
      <c r="A569" s="26" t="s">
        <v>609</v>
      </c>
      <c r="B569" s="27" t="s">
        <v>838</v>
      </c>
      <c r="C569" s="28">
        <v>1019</v>
      </c>
      <c r="D569" s="29">
        <f t="shared" si="8"/>
        <v>0.18307581746316925</v>
      </c>
    </row>
    <row r="570" spans="1:4" x14ac:dyDescent="0.25">
      <c r="A570" s="22" t="s">
        <v>473</v>
      </c>
      <c r="B570" s="23" t="s">
        <v>838</v>
      </c>
      <c r="C570" s="24">
        <v>678</v>
      </c>
      <c r="D570" s="25">
        <f t="shared" si="8"/>
        <v>0.1218109953287819</v>
      </c>
    </row>
    <row r="571" spans="1:4" x14ac:dyDescent="0.25">
      <c r="A571" s="26" t="s">
        <v>434</v>
      </c>
      <c r="B571" s="27" t="s">
        <v>838</v>
      </c>
      <c r="C571" s="28">
        <v>644</v>
      </c>
      <c r="D571" s="29">
        <f t="shared" si="8"/>
        <v>0.11570247933884298</v>
      </c>
    </row>
    <row r="572" spans="1:4" x14ac:dyDescent="0.25">
      <c r="A572" s="22" t="s">
        <v>718</v>
      </c>
      <c r="B572" s="23" t="s">
        <v>838</v>
      </c>
      <c r="C572" s="24">
        <v>471</v>
      </c>
      <c r="D572" s="25">
        <f t="shared" si="8"/>
        <v>8.4620912684153796E-2</v>
      </c>
    </row>
    <row r="573" spans="1:4" x14ac:dyDescent="0.25">
      <c r="A573" s="26" t="s">
        <v>571</v>
      </c>
      <c r="B573" s="27" t="s">
        <v>838</v>
      </c>
      <c r="C573" s="28">
        <v>272</v>
      </c>
      <c r="D573" s="29">
        <f t="shared" si="8"/>
        <v>4.8868127919511319E-2</v>
      </c>
    </row>
    <row r="574" spans="1:4" x14ac:dyDescent="0.25">
      <c r="A574" s="22" t="s">
        <v>564</v>
      </c>
      <c r="B574" s="23" t="s">
        <v>838</v>
      </c>
      <c r="C574" s="24">
        <v>235</v>
      </c>
      <c r="D574" s="25">
        <f t="shared" si="8"/>
        <v>4.2220625224577792E-2</v>
      </c>
    </row>
    <row r="575" spans="1:4" x14ac:dyDescent="0.25">
      <c r="A575" s="26" t="s">
        <v>475</v>
      </c>
      <c r="B575" s="27" t="s">
        <v>838</v>
      </c>
      <c r="C575" s="28">
        <v>219</v>
      </c>
      <c r="D575" s="29">
        <f t="shared" si="8"/>
        <v>3.9346029464606538E-2</v>
      </c>
    </row>
    <row r="576" spans="1:4" x14ac:dyDescent="0.25">
      <c r="A576" s="22" t="s">
        <v>334</v>
      </c>
      <c r="B576" s="23" t="s">
        <v>838</v>
      </c>
      <c r="C576" s="24">
        <v>214</v>
      </c>
      <c r="D576" s="25">
        <f t="shared" si="8"/>
        <v>3.8447718289615525E-2</v>
      </c>
    </row>
    <row r="577" spans="1:4" x14ac:dyDescent="0.25">
      <c r="A577" s="26" t="s">
        <v>713</v>
      </c>
      <c r="B577" s="27" t="s">
        <v>838</v>
      </c>
      <c r="C577" s="28">
        <v>188</v>
      </c>
      <c r="D577" s="29">
        <f t="shared" si="8"/>
        <v>3.3776500179662237E-2</v>
      </c>
    </row>
    <row r="578" spans="1:4" x14ac:dyDescent="0.25">
      <c r="A578" s="22" t="s">
        <v>457</v>
      </c>
      <c r="B578" s="23" t="s">
        <v>838</v>
      </c>
      <c r="C578" s="24">
        <v>169</v>
      </c>
      <c r="D578" s="25">
        <f t="shared" ref="D578:D641" si="9">C578/5566</f>
        <v>3.0362917714696371E-2</v>
      </c>
    </row>
    <row r="579" spans="1:4" x14ac:dyDescent="0.25">
      <c r="A579" s="26" t="s">
        <v>397</v>
      </c>
      <c r="B579" s="27" t="s">
        <v>838</v>
      </c>
      <c r="C579" s="28">
        <v>166</v>
      </c>
      <c r="D579" s="29">
        <f t="shared" si="9"/>
        <v>2.9823931009701762E-2</v>
      </c>
    </row>
    <row r="580" spans="1:4" x14ac:dyDescent="0.25">
      <c r="A580" s="22" t="s">
        <v>750</v>
      </c>
      <c r="B580" s="23" t="s">
        <v>838</v>
      </c>
      <c r="C580" s="24">
        <v>163</v>
      </c>
      <c r="D580" s="25">
        <f t="shared" si="9"/>
        <v>2.9284944304707152E-2</v>
      </c>
    </row>
    <row r="581" spans="1:4" x14ac:dyDescent="0.25">
      <c r="A581" s="26" t="s">
        <v>277</v>
      </c>
      <c r="B581" s="27" t="s">
        <v>838</v>
      </c>
      <c r="C581" s="28">
        <v>138</v>
      </c>
      <c r="D581" s="29">
        <f t="shared" si="9"/>
        <v>2.4793388429752067E-2</v>
      </c>
    </row>
    <row r="582" spans="1:4" x14ac:dyDescent="0.25">
      <c r="A582" s="22" t="s">
        <v>618</v>
      </c>
      <c r="B582" s="23" t="s">
        <v>838</v>
      </c>
      <c r="C582" s="24">
        <v>129</v>
      </c>
      <c r="D582" s="25">
        <f t="shared" si="9"/>
        <v>2.3176428314768235E-2</v>
      </c>
    </row>
    <row r="583" spans="1:4" x14ac:dyDescent="0.25">
      <c r="A583" s="26" t="s">
        <v>675</v>
      </c>
      <c r="B583" s="27" t="s">
        <v>838</v>
      </c>
      <c r="C583" s="28">
        <v>105</v>
      </c>
      <c r="D583" s="29">
        <f t="shared" si="9"/>
        <v>1.8864534674811355E-2</v>
      </c>
    </row>
    <row r="584" spans="1:4" x14ac:dyDescent="0.25">
      <c r="A584" s="22" t="s">
        <v>400</v>
      </c>
      <c r="B584" s="23" t="s">
        <v>838</v>
      </c>
      <c r="C584" s="24">
        <v>97</v>
      </c>
      <c r="D584" s="25">
        <f t="shared" si="9"/>
        <v>1.7427236794825728E-2</v>
      </c>
    </row>
    <row r="585" spans="1:4" x14ac:dyDescent="0.25">
      <c r="A585" s="26" t="s">
        <v>145</v>
      </c>
      <c r="B585" s="27" t="s">
        <v>838</v>
      </c>
      <c r="C585" s="28">
        <v>93</v>
      </c>
      <c r="D585" s="29">
        <f t="shared" si="9"/>
        <v>1.6708587854832913E-2</v>
      </c>
    </row>
    <row r="586" spans="1:4" x14ac:dyDescent="0.25">
      <c r="A586" s="22" t="s">
        <v>617</v>
      </c>
      <c r="B586" s="23" t="s">
        <v>838</v>
      </c>
      <c r="C586" s="24">
        <v>73</v>
      </c>
      <c r="D586" s="25">
        <f t="shared" si="9"/>
        <v>1.3115343154868847E-2</v>
      </c>
    </row>
    <row r="587" spans="1:4" x14ac:dyDescent="0.25">
      <c r="A587" s="26" t="s">
        <v>565</v>
      </c>
      <c r="B587" s="27" t="s">
        <v>838</v>
      </c>
      <c r="C587" s="28">
        <v>71</v>
      </c>
      <c r="D587" s="29">
        <f t="shared" si="9"/>
        <v>1.2756018684872439E-2</v>
      </c>
    </row>
    <row r="588" spans="1:4" x14ac:dyDescent="0.25">
      <c r="A588" s="22" t="s">
        <v>719</v>
      </c>
      <c r="B588" s="23" t="s">
        <v>838</v>
      </c>
      <c r="C588" s="24">
        <v>66</v>
      </c>
      <c r="D588" s="25">
        <f t="shared" si="9"/>
        <v>1.1857707509881422E-2</v>
      </c>
    </row>
    <row r="589" spans="1:4" x14ac:dyDescent="0.25">
      <c r="A589" s="26" t="s">
        <v>625</v>
      </c>
      <c r="B589" s="27" t="s">
        <v>838</v>
      </c>
      <c r="C589" s="28">
        <v>57</v>
      </c>
      <c r="D589" s="29">
        <f t="shared" si="9"/>
        <v>1.0240747394897592E-2</v>
      </c>
    </row>
    <row r="590" spans="1:4" x14ac:dyDescent="0.25">
      <c r="A590" s="22" t="s">
        <v>376</v>
      </c>
      <c r="B590" s="23" t="s">
        <v>838</v>
      </c>
      <c r="C590" s="24">
        <v>21</v>
      </c>
      <c r="D590" s="25">
        <f t="shared" si="9"/>
        <v>3.7729069349622707E-3</v>
      </c>
    </row>
    <row r="591" spans="1:4" x14ac:dyDescent="0.25">
      <c r="A591" s="26" t="s">
        <v>476</v>
      </c>
      <c r="B591" s="27" t="s">
        <v>838</v>
      </c>
      <c r="C591" s="28">
        <v>20</v>
      </c>
      <c r="D591" s="29">
        <f t="shared" si="9"/>
        <v>3.5932446999640674E-3</v>
      </c>
    </row>
    <row r="592" spans="1:4" x14ac:dyDescent="0.25">
      <c r="A592" s="22" t="s">
        <v>375</v>
      </c>
      <c r="B592" s="23" t="s">
        <v>838</v>
      </c>
      <c r="C592" s="24">
        <v>15</v>
      </c>
      <c r="D592" s="25">
        <f t="shared" si="9"/>
        <v>2.6949335249730508E-3</v>
      </c>
    </row>
    <row r="593" spans="1:4" x14ac:dyDescent="0.25">
      <c r="A593" s="26" t="s">
        <v>399</v>
      </c>
      <c r="B593" s="27" t="s">
        <v>838</v>
      </c>
      <c r="C593" s="28">
        <v>14</v>
      </c>
      <c r="D593" s="29">
        <f t="shared" si="9"/>
        <v>2.5152712899748474E-3</v>
      </c>
    </row>
    <row r="594" spans="1:4" x14ac:dyDescent="0.25">
      <c r="A594" s="22" t="s">
        <v>474</v>
      </c>
      <c r="B594" s="23" t="s">
        <v>838</v>
      </c>
      <c r="C594" s="24">
        <v>6</v>
      </c>
      <c r="D594" s="25">
        <f t="shared" si="9"/>
        <v>1.0779734099892202E-3</v>
      </c>
    </row>
    <row r="595" spans="1:4" x14ac:dyDescent="0.25">
      <c r="A595" s="26" t="s">
        <v>373</v>
      </c>
      <c r="B595" s="27" t="s">
        <v>838</v>
      </c>
      <c r="C595" s="28">
        <v>5</v>
      </c>
      <c r="D595" s="29">
        <f t="shared" si="9"/>
        <v>8.9831117499101685E-4</v>
      </c>
    </row>
    <row r="596" spans="1:4" x14ac:dyDescent="0.25">
      <c r="A596" s="22" t="s">
        <v>566</v>
      </c>
      <c r="B596" s="23" t="s">
        <v>838</v>
      </c>
      <c r="C596" s="24">
        <v>5</v>
      </c>
      <c r="D596" s="25">
        <f t="shared" si="9"/>
        <v>8.9831117499101685E-4</v>
      </c>
    </row>
    <row r="597" spans="1:4" x14ac:dyDescent="0.25">
      <c r="A597" s="26" t="s">
        <v>635</v>
      </c>
      <c r="B597" s="27" t="s">
        <v>838</v>
      </c>
      <c r="C597" s="28">
        <v>5</v>
      </c>
      <c r="D597" s="29">
        <f t="shared" si="9"/>
        <v>8.9831117499101685E-4</v>
      </c>
    </row>
    <row r="598" spans="1:4" x14ac:dyDescent="0.25">
      <c r="A598" s="22" t="s">
        <v>377</v>
      </c>
      <c r="B598" s="23" t="s">
        <v>838</v>
      </c>
      <c r="C598" s="24">
        <v>4</v>
      </c>
      <c r="D598" s="25">
        <f t="shared" si="9"/>
        <v>7.1864893999281352E-4</v>
      </c>
    </row>
    <row r="599" spans="1:4" x14ac:dyDescent="0.25">
      <c r="A599" s="26" t="s">
        <v>336</v>
      </c>
      <c r="B599" s="27" t="s">
        <v>838</v>
      </c>
      <c r="C599" s="28">
        <v>3</v>
      </c>
      <c r="D599" s="29">
        <f t="shared" si="9"/>
        <v>5.3898670499461009E-4</v>
      </c>
    </row>
    <row r="600" spans="1:4" x14ac:dyDescent="0.25">
      <c r="A600" s="22" t="s">
        <v>455</v>
      </c>
      <c r="B600" s="23" t="s">
        <v>838</v>
      </c>
      <c r="C600" s="24">
        <v>3</v>
      </c>
      <c r="D600" s="25">
        <f t="shared" si="9"/>
        <v>5.3898670499461009E-4</v>
      </c>
    </row>
    <row r="601" spans="1:4" x14ac:dyDescent="0.25">
      <c r="A601" s="26" t="s">
        <v>529</v>
      </c>
      <c r="B601" s="27" t="s">
        <v>838</v>
      </c>
      <c r="C601" s="28">
        <v>1</v>
      </c>
      <c r="D601" s="29">
        <f t="shared" si="9"/>
        <v>1.7966223499820338E-4</v>
      </c>
    </row>
    <row r="602" spans="1:4" x14ac:dyDescent="0.25">
      <c r="A602" s="22" t="s">
        <v>275</v>
      </c>
      <c r="B602" s="23" t="s">
        <v>838</v>
      </c>
      <c r="C602" s="24">
        <v>0</v>
      </c>
      <c r="D602" s="25">
        <f t="shared" si="9"/>
        <v>0</v>
      </c>
    </row>
    <row r="603" spans="1:4" x14ac:dyDescent="0.25">
      <c r="A603" s="26" t="s">
        <v>276</v>
      </c>
      <c r="B603" s="27" t="s">
        <v>838</v>
      </c>
      <c r="C603" s="28">
        <v>0</v>
      </c>
      <c r="D603" s="29">
        <f t="shared" si="9"/>
        <v>0</v>
      </c>
    </row>
    <row r="604" spans="1:4" x14ac:dyDescent="0.25">
      <c r="A604" s="22" t="s">
        <v>398</v>
      </c>
      <c r="B604" s="23" t="s">
        <v>838</v>
      </c>
      <c r="C604" s="24">
        <v>0</v>
      </c>
      <c r="D604" s="25">
        <f t="shared" si="9"/>
        <v>0</v>
      </c>
    </row>
    <row r="605" spans="1:4" x14ac:dyDescent="0.25">
      <c r="A605" s="26" t="s">
        <v>407</v>
      </c>
      <c r="B605" s="27" t="s">
        <v>838</v>
      </c>
      <c r="C605" s="28">
        <v>0</v>
      </c>
      <c r="D605" s="29">
        <f t="shared" si="9"/>
        <v>0</v>
      </c>
    </row>
    <row r="606" spans="1:4" x14ac:dyDescent="0.25">
      <c r="A606" s="22" t="s">
        <v>596</v>
      </c>
      <c r="B606" s="23" t="s">
        <v>838</v>
      </c>
      <c r="C606" s="24">
        <v>0</v>
      </c>
      <c r="D606" s="25">
        <f t="shared" si="9"/>
        <v>0</v>
      </c>
    </row>
    <row r="607" spans="1:4" x14ac:dyDescent="0.25">
      <c r="A607" s="26" t="s">
        <v>385</v>
      </c>
      <c r="B607" s="27" t="s">
        <v>839</v>
      </c>
      <c r="C607" s="28">
        <v>388</v>
      </c>
      <c r="D607" s="29">
        <f t="shared" si="9"/>
        <v>6.9708947179302913E-2</v>
      </c>
    </row>
    <row r="608" spans="1:4" x14ac:dyDescent="0.25">
      <c r="A608" s="22" t="s">
        <v>555</v>
      </c>
      <c r="B608" s="23" t="s">
        <v>839</v>
      </c>
      <c r="C608" s="24">
        <v>304</v>
      </c>
      <c r="D608" s="25">
        <f t="shared" si="9"/>
        <v>5.4617319439453825E-2</v>
      </c>
    </row>
    <row r="609" spans="1:4" x14ac:dyDescent="0.25">
      <c r="A609" s="26" t="s">
        <v>490</v>
      </c>
      <c r="B609" s="27" t="s">
        <v>839</v>
      </c>
      <c r="C609" s="28">
        <v>258</v>
      </c>
      <c r="D609" s="29">
        <f t="shared" si="9"/>
        <v>4.6352856629536469E-2</v>
      </c>
    </row>
    <row r="610" spans="1:4" x14ac:dyDescent="0.25">
      <c r="A610" s="22" t="s">
        <v>628</v>
      </c>
      <c r="B610" s="23" t="s">
        <v>839</v>
      </c>
      <c r="C610" s="24">
        <v>256</v>
      </c>
      <c r="D610" s="25">
        <f t="shared" si="9"/>
        <v>4.5993532159540065E-2</v>
      </c>
    </row>
    <row r="611" spans="1:4" x14ac:dyDescent="0.25">
      <c r="A611" s="26" t="s">
        <v>515</v>
      </c>
      <c r="B611" s="27" t="s">
        <v>839</v>
      </c>
      <c r="C611" s="28">
        <v>158</v>
      </c>
      <c r="D611" s="29">
        <f t="shared" si="9"/>
        <v>2.8386633129716135E-2</v>
      </c>
    </row>
    <row r="612" spans="1:4" x14ac:dyDescent="0.25">
      <c r="A612" s="22" t="s">
        <v>570</v>
      </c>
      <c r="B612" s="23" t="s">
        <v>839</v>
      </c>
      <c r="C612" s="24">
        <v>129</v>
      </c>
      <c r="D612" s="25">
        <f t="shared" si="9"/>
        <v>2.3176428314768235E-2</v>
      </c>
    </row>
    <row r="613" spans="1:4" x14ac:dyDescent="0.25">
      <c r="A613" s="26" t="s">
        <v>620</v>
      </c>
      <c r="B613" s="27" t="s">
        <v>839</v>
      </c>
      <c r="C613" s="28">
        <v>104</v>
      </c>
      <c r="D613" s="29">
        <f t="shared" si="9"/>
        <v>1.8684872439813153E-2</v>
      </c>
    </row>
    <row r="614" spans="1:4" x14ac:dyDescent="0.25">
      <c r="A614" s="22" t="s">
        <v>611</v>
      </c>
      <c r="B614" s="23" t="s">
        <v>839</v>
      </c>
      <c r="C614" s="24">
        <v>83</v>
      </c>
      <c r="D614" s="25">
        <f t="shared" si="9"/>
        <v>1.4911965504850881E-2</v>
      </c>
    </row>
    <row r="615" spans="1:4" x14ac:dyDescent="0.25">
      <c r="A615" s="26" t="s">
        <v>120</v>
      </c>
      <c r="B615" s="27" t="s">
        <v>839</v>
      </c>
      <c r="C615" s="28">
        <v>9</v>
      </c>
      <c r="D615" s="29">
        <f t="shared" si="9"/>
        <v>1.6169601149838304E-3</v>
      </c>
    </row>
    <row r="616" spans="1:4" x14ac:dyDescent="0.25">
      <c r="A616" s="22" t="s">
        <v>658</v>
      </c>
      <c r="B616" s="23" t="s">
        <v>839</v>
      </c>
      <c r="C616" s="24">
        <v>6</v>
      </c>
      <c r="D616" s="25">
        <f t="shared" si="9"/>
        <v>1.0779734099892202E-3</v>
      </c>
    </row>
    <row r="617" spans="1:4" x14ac:dyDescent="0.25">
      <c r="A617" s="26" t="s">
        <v>235</v>
      </c>
      <c r="B617" s="27" t="s">
        <v>839</v>
      </c>
      <c r="C617" s="28">
        <v>2</v>
      </c>
      <c r="D617" s="29">
        <f t="shared" si="9"/>
        <v>3.5932446999640676E-4</v>
      </c>
    </row>
    <row r="618" spans="1:4" x14ac:dyDescent="0.25">
      <c r="A618" s="22" t="s">
        <v>676</v>
      </c>
      <c r="B618" s="23" t="s">
        <v>839</v>
      </c>
      <c r="C618" s="24">
        <v>2</v>
      </c>
      <c r="D618" s="25">
        <f t="shared" si="9"/>
        <v>3.5932446999640676E-4</v>
      </c>
    </row>
    <row r="619" spans="1:4" x14ac:dyDescent="0.25">
      <c r="A619" s="26" t="s">
        <v>743</v>
      </c>
      <c r="B619" s="27" t="s">
        <v>839</v>
      </c>
      <c r="C619" s="28">
        <v>2</v>
      </c>
      <c r="D619" s="29">
        <f t="shared" si="9"/>
        <v>3.5932446999640676E-4</v>
      </c>
    </row>
    <row r="620" spans="1:4" x14ac:dyDescent="0.25">
      <c r="A620" s="22" t="s">
        <v>417</v>
      </c>
      <c r="B620" s="23" t="s">
        <v>839</v>
      </c>
      <c r="C620" s="24">
        <v>1</v>
      </c>
      <c r="D620" s="25">
        <f t="shared" si="9"/>
        <v>1.7966223499820338E-4</v>
      </c>
    </row>
    <row r="621" spans="1:4" x14ac:dyDescent="0.25">
      <c r="A621" s="26" t="s">
        <v>244</v>
      </c>
      <c r="B621" s="27" t="s">
        <v>839</v>
      </c>
      <c r="C621" s="28">
        <v>0</v>
      </c>
      <c r="D621" s="29">
        <f t="shared" si="9"/>
        <v>0</v>
      </c>
    </row>
    <row r="622" spans="1:4" x14ac:dyDescent="0.25">
      <c r="A622" s="22" t="s">
        <v>333</v>
      </c>
      <c r="B622" s="23" t="s">
        <v>839</v>
      </c>
      <c r="C622" s="24">
        <v>0</v>
      </c>
      <c r="D622" s="25">
        <f t="shared" si="9"/>
        <v>0</v>
      </c>
    </row>
    <row r="623" spans="1:4" x14ac:dyDescent="0.25">
      <c r="A623" s="26" t="s">
        <v>271</v>
      </c>
      <c r="B623" s="27" t="s">
        <v>840</v>
      </c>
      <c r="C623" s="28">
        <v>1908</v>
      </c>
      <c r="D623" s="29">
        <f t="shared" si="9"/>
        <v>0.34279554437657206</v>
      </c>
    </row>
    <row r="624" spans="1:4" x14ac:dyDescent="0.25">
      <c r="A624" s="22" t="s">
        <v>747</v>
      </c>
      <c r="B624" s="23" t="s">
        <v>840</v>
      </c>
      <c r="C624" s="24">
        <v>1445</v>
      </c>
      <c r="D624" s="25">
        <f t="shared" si="9"/>
        <v>0.25961192957240387</v>
      </c>
    </row>
    <row r="625" spans="1:4" x14ac:dyDescent="0.25">
      <c r="A625" s="26" t="s">
        <v>401</v>
      </c>
      <c r="B625" s="27" t="s">
        <v>840</v>
      </c>
      <c r="C625" s="28">
        <v>1052</v>
      </c>
      <c r="D625" s="29">
        <f t="shared" si="9"/>
        <v>0.18900467121810996</v>
      </c>
    </row>
    <row r="626" spans="1:4" x14ac:dyDescent="0.25">
      <c r="A626" s="22" t="s">
        <v>602</v>
      </c>
      <c r="B626" s="23" t="s">
        <v>840</v>
      </c>
      <c r="C626" s="24">
        <v>808</v>
      </c>
      <c r="D626" s="25">
        <f t="shared" si="9"/>
        <v>0.14516708587854832</v>
      </c>
    </row>
    <row r="627" spans="1:4" x14ac:dyDescent="0.25">
      <c r="A627" s="26" t="s">
        <v>193</v>
      </c>
      <c r="B627" s="27" t="s">
        <v>840</v>
      </c>
      <c r="C627" s="28">
        <v>353</v>
      </c>
      <c r="D627" s="29">
        <f t="shared" si="9"/>
        <v>6.3420768954365797E-2</v>
      </c>
    </row>
    <row r="628" spans="1:4" x14ac:dyDescent="0.25">
      <c r="A628" s="22" t="s">
        <v>603</v>
      </c>
      <c r="B628" s="23" t="s">
        <v>840</v>
      </c>
      <c r="C628" s="24">
        <v>103</v>
      </c>
      <c r="D628" s="25">
        <f t="shared" si="9"/>
        <v>1.8505210204814947E-2</v>
      </c>
    </row>
    <row r="629" spans="1:4" x14ac:dyDescent="0.25">
      <c r="A629" s="26" t="s">
        <v>386</v>
      </c>
      <c r="B629" s="27" t="s">
        <v>840</v>
      </c>
      <c r="C629" s="28">
        <v>64</v>
      </c>
      <c r="D629" s="29">
        <f t="shared" si="9"/>
        <v>1.1498383039885016E-2</v>
      </c>
    </row>
    <row r="630" spans="1:4" x14ac:dyDescent="0.25">
      <c r="A630" s="22" t="s">
        <v>654</v>
      </c>
      <c r="B630" s="23" t="s">
        <v>840</v>
      </c>
      <c r="C630" s="24">
        <v>20</v>
      </c>
      <c r="D630" s="25">
        <f t="shared" si="9"/>
        <v>3.5932446999640674E-3</v>
      </c>
    </row>
    <row r="631" spans="1:4" x14ac:dyDescent="0.25">
      <c r="A631" s="26" t="s">
        <v>387</v>
      </c>
      <c r="B631" s="27" t="s">
        <v>840</v>
      </c>
      <c r="C631" s="28">
        <v>14</v>
      </c>
      <c r="D631" s="29">
        <f t="shared" si="9"/>
        <v>2.5152712899748474E-3</v>
      </c>
    </row>
    <row r="632" spans="1:4" x14ac:dyDescent="0.25">
      <c r="A632" s="22" t="s">
        <v>690</v>
      </c>
      <c r="B632" s="23" t="s">
        <v>840</v>
      </c>
      <c r="C632" s="24">
        <v>0</v>
      </c>
      <c r="D632" s="25">
        <f t="shared" si="9"/>
        <v>0</v>
      </c>
    </row>
    <row r="633" spans="1:4" x14ac:dyDescent="0.25">
      <c r="A633" s="26" t="s">
        <v>190</v>
      </c>
      <c r="B633" s="27" t="s">
        <v>841</v>
      </c>
      <c r="C633" s="28">
        <v>1073</v>
      </c>
      <c r="D633" s="29">
        <f t="shared" si="9"/>
        <v>0.19277757815307223</v>
      </c>
    </row>
    <row r="634" spans="1:4" x14ac:dyDescent="0.25">
      <c r="A634" s="22" t="s">
        <v>184</v>
      </c>
      <c r="B634" s="23" t="s">
        <v>841</v>
      </c>
      <c r="C634" s="24">
        <v>581</v>
      </c>
      <c r="D634" s="25">
        <f t="shared" si="9"/>
        <v>0.10438375853395616</v>
      </c>
    </row>
    <row r="635" spans="1:4" x14ac:dyDescent="0.25">
      <c r="A635" s="26" t="s">
        <v>366</v>
      </c>
      <c r="B635" s="27" t="s">
        <v>841</v>
      </c>
      <c r="C635" s="28">
        <v>378</v>
      </c>
      <c r="D635" s="29">
        <f t="shared" si="9"/>
        <v>6.7912324829320872E-2</v>
      </c>
    </row>
    <row r="636" spans="1:4" x14ac:dyDescent="0.25">
      <c r="A636" s="22" t="s">
        <v>119</v>
      </c>
      <c r="B636" s="23" t="s">
        <v>841</v>
      </c>
      <c r="C636" s="24">
        <v>311</v>
      </c>
      <c r="D636" s="25">
        <f t="shared" si="9"/>
        <v>5.587495508444125E-2</v>
      </c>
    </row>
    <row r="637" spans="1:4" x14ac:dyDescent="0.25">
      <c r="A637" s="26" t="s">
        <v>650</v>
      </c>
      <c r="B637" s="27" t="s">
        <v>841</v>
      </c>
      <c r="C637" s="28">
        <v>282</v>
      </c>
      <c r="D637" s="29">
        <f t="shared" si="9"/>
        <v>5.0664750269493353E-2</v>
      </c>
    </row>
    <row r="638" spans="1:4" x14ac:dyDescent="0.25">
      <c r="A638" s="22" t="s">
        <v>572</v>
      </c>
      <c r="B638" s="23" t="s">
        <v>841</v>
      </c>
      <c r="C638" s="24">
        <v>256</v>
      </c>
      <c r="D638" s="25">
        <f t="shared" si="9"/>
        <v>4.5993532159540065E-2</v>
      </c>
    </row>
    <row r="639" spans="1:4" x14ac:dyDescent="0.25">
      <c r="A639" s="26" t="s">
        <v>523</v>
      </c>
      <c r="B639" s="27" t="s">
        <v>841</v>
      </c>
      <c r="C639" s="28">
        <v>189</v>
      </c>
      <c r="D639" s="29">
        <f t="shared" si="9"/>
        <v>3.3956162414660436E-2</v>
      </c>
    </row>
    <row r="640" spans="1:4" x14ac:dyDescent="0.25">
      <c r="A640" s="22" t="s">
        <v>108</v>
      </c>
      <c r="B640" s="23" t="s">
        <v>841</v>
      </c>
      <c r="C640" s="24">
        <v>164</v>
      </c>
      <c r="D640" s="25">
        <f t="shared" si="9"/>
        <v>2.9464606539705354E-2</v>
      </c>
    </row>
    <row r="641" spans="1:4" x14ac:dyDescent="0.25">
      <c r="A641" s="26" t="s">
        <v>563</v>
      </c>
      <c r="B641" s="27" t="s">
        <v>841</v>
      </c>
      <c r="C641" s="28">
        <v>105</v>
      </c>
      <c r="D641" s="29">
        <f t="shared" si="9"/>
        <v>1.8864534674811355E-2</v>
      </c>
    </row>
    <row r="642" spans="1:4" x14ac:dyDescent="0.25">
      <c r="A642" s="22" t="s">
        <v>160</v>
      </c>
      <c r="B642" s="23" t="s">
        <v>841</v>
      </c>
      <c r="C642" s="24">
        <v>67</v>
      </c>
      <c r="D642" s="25">
        <f t="shared" ref="D642:D684" si="10">C642/5566</f>
        <v>1.2037369744879626E-2</v>
      </c>
    </row>
    <row r="643" spans="1:4" x14ac:dyDescent="0.25">
      <c r="A643" s="26" t="s">
        <v>393</v>
      </c>
      <c r="B643" s="27" t="s">
        <v>841</v>
      </c>
      <c r="C643" s="28">
        <v>62</v>
      </c>
      <c r="D643" s="29">
        <f t="shared" si="10"/>
        <v>1.1139058569888609E-2</v>
      </c>
    </row>
    <row r="644" spans="1:4" x14ac:dyDescent="0.25">
      <c r="A644" s="22" t="s">
        <v>249</v>
      </c>
      <c r="B644" s="23" t="s">
        <v>841</v>
      </c>
      <c r="C644" s="24">
        <v>56</v>
      </c>
      <c r="D644" s="25">
        <f t="shared" si="10"/>
        <v>1.006108515989939E-2</v>
      </c>
    </row>
    <row r="645" spans="1:4" x14ac:dyDescent="0.25">
      <c r="A645" s="26" t="s">
        <v>575</v>
      </c>
      <c r="B645" s="27" t="s">
        <v>841</v>
      </c>
      <c r="C645" s="28">
        <v>52</v>
      </c>
      <c r="D645" s="29">
        <f t="shared" si="10"/>
        <v>9.3424362199065764E-3</v>
      </c>
    </row>
    <row r="646" spans="1:4" x14ac:dyDescent="0.25">
      <c r="A646" s="22" t="s">
        <v>185</v>
      </c>
      <c r="B646" s="23" t="s">
        <v>841</v>
      </c>
      <c r="C646" s="24">
        <v>40</v>
      </c>
      <c r="D646" s="25">
        <f t="shared" si="10"/>
        <v>7.1864893999281348E-3</v>
      </c>
    </row>
    <row r="647" spans="1:4" x14ac:dyDescent="0.25">
      <c r="A647" s="26" t="s">
        <v>448</v>
      </c>
      <c r="B647" s="27" t="s">
        <v>841</v>
      </c>
      <c r="C647" s="28">
        <v>29</v>
      </c>
      <c r="D647" s="29">
        <f t="shared" si="10"/>
        <v>5.2102048149478978E-3</v>
      </c>
    </row>
    <row r="648" spans="1:4" x14ac:dyDescent="0.25">
      <c r="A648" s="22" t="s">
        <v>112</v>
      </c>
      <c r="B648" s="23" t="s">
        <v>841</v>
      </c>
      <c r="C648" s="24">
        <v>10</v>
      </c>
      <c r="D648" s="25">
        <f t="shared" si="10"/>
        <v>1.7966223499820337E-3</v>
      </c>
    </row>
    <row r="649" spans="1:4" x14ac:dyDescent="0.25">
      <c r="A649" s="26" t="s">
        <v>587</v>
      </c>
      <c r="B649" s="27" t="s">
        <v>841</v>
      </c>
      <c r="C649" s="28">
        <v>10</v>
      </c>
      <c r="D649" s="29">
        <f t="shared" si="10"/>
        <v>1.7966223499820337E-3</v>
      </c>
    </row>
    <row r="650" spans="1:4" x14ac:dyDescent="0.25">
      <c r="A650" s="22" t="s">
        <v>189</v>
      </c>
      <c r="B650" s="23" t="s">
        <v>841</v>
      </c>
      <c r="C650" s="24">
        <v>7</v>
      </c>
      <c r="D650" s="25">
        <f t="shared" si="10"/>
        <v>1.2576356449874237E-3</v>
      </c>
    </row>
    <row r="651" spans="1:4" x14ac:dyDescent="0.25">
      <c r="A651" s="26" t="s">
        <v>709</v>
      </c>
      <c r="B651" s="27" t="s">
        <v>841</v>
      </c>
      <c r="C651" s="28">
        <v>2</v>
      </c>
      <c r="D651" s="29">
        <f t="shared" si="10"/>
        <v>3.5932446999640676E-4</v>
      </c>
    </row>
    <row r="652" spans="1:4" x14ac:dyDescent="0.25">
      <c r="A652" s="22" t="s">
        <v>146</v>
      </c>
      <c r="B652" s="23" t="s">
        <v>841</v>
      </c>
      <c r="C652" s="24">
        <v>0</v>
      </c>
      <c r="D652" s="25">
        <f t="shared" si="10"/>
        <v>0</v>
      </c>
    </row>
    <row r="653" spans="1:4" x14ac:dyDescent="0.25">
      <c r="A653" s="26" t="s">
        <v>186</v>
      </c>
      <c r="B653" s="27" t="s">
        <v>841</v>
      </c>
      <c r="C653" s="28">
        <v>0</v>
      </c>
      <c r="D653" s="29">
        <f t="shared" si="10"/>
        <v>0</v>
      </c>
    </row>
    <row r="654" spans="1:4" x14ac:dyDescent="0.25">
      <c r="A654" s="22" t="s">
        <v>464</v>
      </c>
      <c r="B654" s="23" t="s">
        <v>841</v>
      </c>
      <c r="C654" s="24">
        <v>0</v>
      </c>
      <c r="D654" s="25">
        <f t="shared" si="10"/>
        <v>0</v>
      </c>
    </row>
    <row r="655" spans="1:4" x14ac:dyDescent="0.25">
      <c r="A655" s="26" t="s">
        <v>238</v>
      </c>
      <c r="B655" s="27" t="s">
        <v>842</v>
      </c>
      <c r="C655" s="28">
        <v>615</v>
      </c>
      <c r="D655" s="29">
        <f t="shared" si="10"/>
        <v>0.11049227452389508</v>
      </c>
    </row>
    <row r="656" spans="1:4" x14ac:dyDescent="0.25">
      <c r="A656" s="22" t="s">
        <v>432</v>
      </c>
      <c r="B656" s="23" t="s">
        <v>842</v>
      </c>
      <c r="C656" s="24">
        <v>524</v>
      </c>
      <c r="D656" s="25">
        <f t="shared" si="10"/>
        <v>9.4143011139058569E-2</v>
      </c>
    </row>
    <row r="657" spans="1:4" x14ac:dyDescent="0.25">
      <c r="A657" s="26" t="s">
        <v>711</v>
      </c>
      <c r="B657" s="27" t="s">
        <v>842</v>
      </c>
      <c r="C657" s="28">
        <v>88</v>
      </c>
      <c r="D657" s="29">
        <f t="shared" si="10"/>
        <v>1.5810276679841896E-2</v>
      </c>
    </row>
    <row r="658" spans="1:4" x14ac:dyDescent="0.25">
      <c r="A658" s="22" t="s">
        <v>111</v>
      </c>
      <c r="B658" s="23" t="s">
        <v>842</v>
      </c>
      <c r="C658" s="24">
        <v>46</v>
      </c>
      <c r="D658" s="25">
        <f t="shared" si="10"/>
        <v>8.2644628099173556E-3</v>
      </c>
    </row>
    <row r="659" spans="1:4" x14ac:dyDescent="0.25">
      <c r="A659" s="26" t="s">
        <v>75</v>
      </c>
      <c r="B659" s="27" t="s">
        <v>842</v>
      </c>
      <c r="C659" s="28">
        <v>33</v>
      </c>
      <c r="D659" s="29">
        <f t="shared" si="10"/>
        <v>5.9288537549407111E-3</v>
      </c>
    </row>
    <row r="660" spans="1:4" x14ac:dyDescent="0.25">
      <c r="A660" s="22" t="s">
        <v>528</v>
      </c>
      <c r="B660" s="23" t="s">
        <v>842</v>
      </c>
      <c r="C660" s="24">
        <v>29</v>
      </c>
      <c r="D660" s="25">
        <f t="shared" si="10"/>
        <v>5.2102048149478978E-3</v>
      </c>
    </row>
    <row r="661" spans="1:4" x14ac:dyDescent="0.25">
      <c r="A661" s="26" t="s">
        <v>264</v>
      </c>
      <c r="B661" s="27" t="s">
        <v>842</v>
      </c>
      <c r="C661" s="28">
        <v>21</v>
      </c>
      <c r="D661" s="29">
        <f t="shared" si="10"/>
        <v>3.7729069349622707E-3</v>
      </c>
    </row>
    <row r="662" spans="1:4" x14ac:dyDescent="0.25">
      <c r="A662" s="22" t="s">
        <v>233</v>
      </c>
      <c r="B662" s="23" t="s">
        <v>842</v>
      </c>
      <c r="C662" s="24">
        <v>20</v>
      </c>
      <c r="D662" s="25">
        <f t="shared" si="10"/>
        <v>3.5932446999640674E-3</v>
      </c>
    </row>
    <row r="663" spans="1:4" x14ac:dyDescent="0.25">
      <c r="A663" s="26" t="s">
        <v>588</v>
      </c>
      <c r="B663" s="27" t="s">
        <v>842</v>
      </c>
      <c r="C663" s="28">
        <v>18</v>
      </c>
      <c r="D663" s="29">
        <f t="shared" si="10"/>
        <v>3.2339202299676607E-3</v>
      </c>
    </row>
    <row r="664" spans="1:4" x14ac:dyDescent="0.25">
      <c r="A664" s="22" t="s">
        <v>262</v>
      </c>
      <c r="B664" s="23" t="s">
        <v>842</v>
      </c>
      <c r="C664" s="24">
        <v>10</v>
      </c>
      <c r="D664" s="25">
        <f t="shared" si="10"/>
        <v>1.7966223499820337E-3</v>
      </c>
    </row>
    <row r="665" spans="1:4" x14ac:dyDescent="0.25">
      <c r="A665" s="26" t="s">
        <v>740</v>
      </c>
      <c r="B665" s="27" t="s">
        <v>842</v>
      </c>
      <c r="C665" s="28">
        <v>6</v>
      </c>
      <c r="D665" s="29">
        <f t="shared" si="10"/>
        <v>1.0779734099892202E-3</v>
      </c>
    </row>
    <row r="666" spans="1:4" x14ac:dyDescent="0.25">
      <c r="A666" s="22" t="s">
        <v>261</v>
      </c>
      <c r="B666" s="23" t="s">
        <v>842</v>
      </c>
      <c r="C666" s="24">
        <v>2</v>
      </c>
      <c r="D666" s="25">
        <f t="shared" si="10"/>
        <v>3.5932446999640676E-4</v>
      </c>
    </row>
    <row r="667" spans="1:4" x14ac:dyDescent="0.25">
      <c r="A667" s="26" t="s">
        <v>263</v>
      </c>
      <c r="B667" s="27" t="s">
        <v>842</v>
      </c>
      <c r="C667" s="28">
        <v>1</v>
      </c>
      <c r="D667" s="29">
        <f t="shared" si="10"/>
        <v>1.7966223499820338E-4</v>
      </c>
    </row>
    <row r="668" spans="1:4" x14ac:dyDescent="0.25">
      <c r="A668" s="22" t="s">
        <v>404</v>
      </c>
      <c r="B668" s="23" t="s">
        <v>842</v>
      </c>
      <c r="C668" s="24">
        <v>1</v>
      </c>
      <c r="D668" s="25">
        <f t="shared" si="10"/>
        <v>1.7966223499820338E-4</v>
      </c>
    </row>
    <row r="669" spans="1:4" x14ac:dyDescent="0.25">
      <c r="A669" s="26" t="s">
        <v>741</v>
      </c>
      <c r="B669" s="27" t="s">
        <v>842</v>
      </c>
      <c r="C669" s="28">
        <v>1</v>
      </c>
      <c r="D669" s="29">
        <f t="shared" si="10"/>
        <v>1.7966223499820338E-4</v>
      </c>
    </row>
    <row r="670" spans="1:4" x14ac:dyDescent="0.25">
      <c r="A670" s="22" t="s">
        <v>152</v>
      </c>
      <c r="B670" s="23" t="s">
        <v>842</v>
      </c>
      <c r="C670" s="24">
        <v>0</v>
      </c>
      <c r="D670" s="25">
        <f t="shared" si="10"/>
        <v>0</v>
      </c>
    </row>
    <row r="671" spans="1:4" x14ac:dyDescent="0.25">
      <c r="A671" s="26" t="s">
        <v>232</v>
      </c>
      <c r="B671" s="27" t="s">
        <v>842</v>
      </c>
      <c r="C671" s="28">
        <v>0</v>
      </c>
      <c r="D671" s="29">
        <f t="shared" si="10"/>
        <v>0</v>
      </c>
    </row>
    <row r="672" spans="1:4" x14ac:dyDescent="0.25">
      <c r="A672" s="22" t="s">
        <v>433</v>
      </c>
      <c r="B672" s="23" t="s">
        <v>842</v>
      </c>
      <c r="C672" s="24">
        <v>0</v>
      </c>
      <c r="D672" s="25">
        <f t="shared" si="10"/>
        <v>0</v>
      </c>
    </row>
    <row r="673" spans="1:4" x14ac:dyDescent="0.25">
      <c r="A673" s="26" t="s">
        <v>640</v>
      </c>
      <c r="B673" s="27" t="s">
        <v>842</v>
      </c>
      <c r="C673" s="28">
        <v>0</v>
      </c>
      <c r="D673" s="29">
        <f t="shared" si="10"/>
        <v>0</v>
      </c>
    </row>
    <row r="674" spans="1:4" x14ac:dyDescent="0.25">
      <c r="A674" s="22" t="s">
        <v>480</v>
      </c>
      <c r="B674" s="23" t="s">
        <v>843</v>
      </c>
      <c r="C674" s="24">
        <v>427</v>
      </c>
      <c r="D674" s="25">
        <f t="shared" si="10"/>
        <v>7.6715774344232837E-2</v>
      </c>
    </row>
    <row r="675" spans="1:4" x14ac:dyDescent="0.25">
      <c r="A675" s="26" t="s">
        <v>739</v>
      </c>
      <c r="B675" s="27" t="s">
        <v>843</v>
      </c>
      <c r="C675" s="28">
        <v>421</v>
      </c>
      <c r="D675" s="29">
        <f t="shared" si="10"/>
        <v>7.5637800934243618E-2</v>
      </c>
    </row>
    <row r="676" spans="1:4" x14ac:dyDescent="0.25">
      <c r="A676" s="22" t="s">
        <v>746</v>
      </c>
      <c r="B676" s="23" t="s">
        <v>843</v>
      </c>
      <c r="C676" s="24">
        <v>415</v>
      </c>
      <c r="D676" s="25">
        <f t="shared" si="10"/>
        <v>7.4559827524254399E-2</v>
      </c>
    </row>
    <row r="677" spans="1:4" x14ac:dyDescent="0.25">
      <c r="A677" s="26" t="s">
        <v>489</v>
      </c>
      <c r="B677" s="27" t="s">
        <v>843</v>
      </c>
      <c r="C677" s="28">
        <v>311</v>
      </c>
      <c r="D677" s="29">
        <f t="shared" si="10"/>
        <v>5.587495508444125E-2</v>
      </c>
    </row>
    <row r="678" spans="1:4" x14ac:dyDescent="0.25">
      <c r="A678" s="22" t="s">
        <v>626</v>
      </c>
      <c r="B678" s="23" t="s">
        <v>843</v>
      </c>
      <c r="C678" s="24">
        <v>94</v>
      </c>
      <c r="D678" s="25">
        <f t="shared" si="10"/>
        <v>1.6888250089831119E-2</v>
      </c>
    </row>
    <row r="679" spans="1:4" x14ac:dyDescent="0.25">
      <c r="A679" s="26" t="s">
        <v>418</v>
      </c>
      <c r="B679" s="27" t="s">
        <v>843</v>
      </c>
      <c r="C679" s="28">
        <v>46</v>
      </c>
      <c r="D679" s="29">
        <f t="shared" si="10"/>
        <v>8.2644628099173556E-3</v>
      </c>
    </row>
    <row r="680" spans="1:4" x14ac:dyDescent="0.25">
      <c r="A680" s="22" t="s">
        <v>429</v>
      </c>
      <c r="B680" s="23" t="s">
        <v>843</v>
      </c>
      <c r="C680" s="24">
        <v>37</v>
      </c>
      <c r="D680" s="25">
        <f t="shared" si="10"/>
        <v>6.6475026949335252E-3</v>
      </c>
    </row>
    <row r="681" spans="1:4" x14ac:dyDescent="0.25">
      <c r="A681" s="26" t="s">
        <v>200</v>
      </c>
      <c r="B681" s="27" t="s">
        <v>843</v>
      </c>
      <c r="C681" s="28">
        <v>10</v>
      </c>
      <c r="D681" s="29">
        <f t="shared" si="10"/>
        <v>1.7966223499820337E-3</v>
      </c>
    </row>
    <row r="682" spans="1:4" x14ac:dyDescent="0.25">
      <c r="A682" s="22" t="s">
        <v>460</v>
      </c>
      <c r="B682" s="23" t="s">
        <v>843</v>
      </c>
      <c r="C682" s="24">
        <v>7</v>
      </c>
      <c r="D682" s="25">
        <f t="shared" si="10"/>
        <v>1.2576356449874237E-3</v>
      </c>
    </row>
    <row r="683" spans="1:4" x14ac:dyDescent="0.25">
      <c r="A683" s="26" t="s">
        <v>187</v>
      </c>
      <c r="B683" s="27" t="s">
        <v>843</v>
      </c>
      <c r="C683" s="28">
        <v>2</v>
      </c>
      <c r="D683" s="29">
        <f t="shared" si="10"/>
        <v>3.5932446999640676E-4</v>
      </c>
    </row>
    <row r="684" spans="1:4" x14ac:dyDescent="0.25">
      <c r="A684" s="22" t="s">
        <v>188</v>
      </c>
      <c r="B684" s="23" t="s">
        <v>843</v>
      </c>
      <c r="C684" s="24">
        <v>0</v>
      </c>
      <c r="D684" s="25">
        <f t="shared" si="10"/>
        <v>0</v>
      </c>
    </row>
  </sheetData>
  <pageMargins left="0.7" right="0.7" top="0.75" bottom="0.75" header="0.3" footer="0.3"/>
  <pageSetup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80094-E5BB-40CE-9D19-94AFC809C679}">
  <sheetPr>
    <tabColor theme="4" tint="-0.249977111117893"/>
  </sheetPr>
  <dimension ref="A1:L1881"/>
  <sheetViews>
    <sheetView zoomScaleNormal="100" workbookViewId="0">
      <selection activeCell="C2" sqref="C2"/>
    </sheetView>
  </sheetViews>
  <sheetFormatPr baseColWidth="10" defaultRowHeight="15" x14ac:dyDescent="0.25"/>
  <cols>
    <col min="1" max="1" width="33.28515625" customWidth="1"/>
    <col min="2" max="2" width="15" style="9" customWidth="1"/>
    <col min="3" max="12" width="24.140625" customWidth="1"/>
  </cols>
  <sheetData>
    <row r="1" spans="1:12" ht="15.75" x14ac:dyDescent="0.25">
      <c r="A1" s="21" t="s">
        <v>938</v>
      </c>
      <c r="B1" s="16" t="s">
        <v>46</v>
      </c>
      <c r="C1" s="21" t="s">
        <v>954</v>
      </c>
      <c r="D1" s="21" t="s">
        <v>939</v>
      </c>
      <c r="E1" s="21" t="s">
        <v>940</v>
      </c>
      <c r="F1" s="21" t="s">
        <v>941</v>
      </c>
      <c r="G1" s="21" t="s">
        <v>942</v>
      </c>
      <c r="H1" s="21" t="s">
        <v>943</v>
      </c>
      <c r="I1" s="21" t="s">
        <v>944</v>
      </c>
      <c r="J1" s="21" t="s">
        <v>945</v>
      </c>
      <c r="K1" s="21" t="s">
        <v>946</v>
      </c>
      <c r="L1" s="21" t="s">
        <v>947</v>
      </c>
    </row>
    <row r="2" spans="1:12" x14ac:dyDescent="0.25">
      <c r="A2" t="s">
        <v>769</v>
      </c>
      <c r="B2" s="9" t="s">
        <v>881</v>
      </c>
      <c r="C2" t="s">
        <v>298</v>
      </c>
      <c r="D2" t="s">
        <v>882</v>
      </c>
      <c r="E2" t="s">
        <v>882</v>
      </c>
      <c r="F2" t="s">
        <v>882</v>
      </c>
      <c r="G2" t="s">
        <v>882</v>
      </c>
      <c r="H2" t="s">
        <v>882</v>
      </c>
      <c r="I2" t="s">
        <v>882</v>
      </c>
      <c r="J2" t="s">
        <v>882</v>
      </c>
      <c r="K2" t="s">
        <v>882</v>
      </c>
      <c r="L2" t="s">
        <v>882</v>
      </c>
    </row>
    <row r="3" spans="1:12" x14ac:dyDescent="0.25">
      <c r="A3" t="s">
        <v>769</v>
      </c>
      <c r="B3" s="9" t="s">
        <v>883</v>
      </c>
      <c r="C3" t="s">
        <v>463</v>
      </c>
      <c r="D3" t="s">
        <v>882</v>
      </c>
      <c r="E3" t="s">
        <v>882</v>
      </c>
      <c r="F3" t="s">
        <v>882</v>
      </c>
      <c r="G3" t="s">
        <v>882</v>
      </c>
      <c r="H3" t="s">
        <v>882</v>
      </c>
      <c r="I3" t="s">
        <v>882</v>
      </c>
      <c r="J3" t="s">
        <v>882</v>
      </c>
      <c r="K3" t="s">
        <v>882</v>
      </c>
      <c r="L3" t="s">
        <v>882</v>
      </c>
    </row>
    <row r="4" spans="1:12" x14ac:dyDescent="0.25">
      <c r="A4" t="s">
        <v>769</v>
      </c>
      <c r="B4" s="9" t="s">
        <v>884</v>
      </c>
      <c r="C4" t="s">
        <v>230</v>
      </c>
      <c r="D4" t="s">
        <v>273</v>
      </c>
      <c r="E4" t="s">
        <v>314</v>
      </c>
      <c r="F4" t="s">
        <v>882</v>
      </c>
      <c r="G4" t="s">
        <v>882</v>
      </c>
      <c r="H4" t="s">
        <v>882</v>
      </c>
      <c r="I4" t="s">
        <v>882</v>
      </c>
      <c r="J4" t="s">
        <v>882</v>
      </c>
      <c r="K4" t="s">
        <v>882</v>
      </c>
      <c r="L4" t="s">
        <v>882</v>
      </c>
    </row>
    <row r="5" spans="1:12" x14ac:dyDescent="0.25">
      <c r="A5" t="s">
        <v>769</v>
      </c>
      <c r="B5" s="9" t="s">
        <v>885</v>
      </c>
      <c r="C5" t="s">
        <v>288</v>
      </c>
      <c r="D5" t="s">
        <v>882</v>
      </c>
      <c r="E5" t="s">
        <v>882</v>
      </c>
      <c r="F5" t="s">
        <v>882</v>
      </c>
      <c r="G5" t="s">
        <v>882</v>
      </c>
      <c r="H5" t="s">
        <v>882</v>
      </c>
      <c r="I5" t="s">
        <v>882</v>
      </c>
      <c r="J5" t="s">
        <v>882</v>
      </c>
      <c r="K5" t="s">
        <v>882</v>
      </c>
      <c r="L5" t="s">
        <v>882</v>
      </c>
    </row>
    <row r="6" spans="1:12" x14ac:dyDescent="0.25">
      <c r="A6" t="s">
        <v>769</v>
      </c>
      <c r="B6" s="9" t="s">
        <v>886</v>
      </c>
      <c r="C6" t="s">
        <v>598</v>
      </c>
      <c r="D6" t="s">
        <v>882</v>
      </c>
      <c r="E6" t="s">
        <v>882</v>
      </c>
      <c r="F6" t="s">
        <v>882</v>
      </c>
      <c r="G6" t="s">
        <v>882</v>
      </c>
      <c r="H6" t="s">
        <v>882</v>
      </c>
      <c r="I6" t="s">
        <v>882</v>
      </c>
      <c r="J6" t="s">
        <v>882</v>
      </c>
      <c r="K6" t="s">
        <v>882</v>
      </c>
      <c r="L6" t="s">
        <v>882</v>
      </c>
    </row>
    <row r="7" spans="1:12" x14ac:dyDescent="0.25">
      <c r="A7" t="s">
        <v>769</v>
      </c>
      <c r="B7" s="9" t="s">
        <v>887</v>
      </c>
      <c r="C7" t="s">
        <v>621</v>
      </c>
      <c r="D7" t="s">
        <v>882</v>
      </c>
      <c r="E7" t="s">
        <v>882</v>
      </c>
      <c r="F7" t="s">
        <v>882</v>
      </c>
      <c r="G7" t="s">
        <v>882</v>
      </c>
      <c r="H7" t="s">
        <v>882</v>
      </c>
      <c r="I7" t="s">
        <v>882</v>
      </c>
      <c r="J7" t="s">
        <v>882</v>
      </c>
      <c r="K7" t="s">
        <v>882</v>
      </c>
      <c r="L7" t="s">
        <v>882</v>
      </c>
    </row>
    <row r="8" spans="1:12" x14ac:dyDescent="0.25">
      <c r="A8" t="s">
        <v>769</v>
      </c>
      <c r="B8" s="9" t="s">
        <v>888</v>
      </c>
      <c r="C8" t="s">
        <v>738</v>
      </c>
      <c r="D8" t="s">
        <v>882</v>
      </c>
      <c r="E8" t="s">
        <v>882</v>
      </c>
      <c r="F8" t="s">
        <v>882</v>
      </c>
      <c r="G8" t="s">
        <v>882</v>
      </c>
      <c r="H8" t="s">
        <v>882</v>
      </c>
      <c r="I8" t="s">
        <v>882</v>
      </c>
      <c r="J8" t="s">
        <v>882</v>
      </c>
      <c r="K8" t="s">
        <v>882</v>
      </c>
      <c r="L8" t="s">
        <v>882</v>
      </c>
    </row>
    <row r="9" spans="1:12" x14ac:dyDescent="0.25">
      <c r="A9" t="s">
        <v>769</v>
      </c>
      <c r="B9" s="9" t="s">
        <v>889</v>
      </c>
      <c r="C9" t="s">
        <v>199</v>
      </c>
      <c r="D9" t="s">
        <v>477</v>
      </c>
      <c r="E9" t="s">
        <v>527</v>
      </c>
      <c r="F9" t="s">
        <v>576</v>
      </c>
      <c r="G9" t="s">
        <v>577</v>
      </c>
      <c r="H9" t="s">
        <v>704</v>
      </c>
      <c r="I9" t="s">
        <v>882</v>
      </c>
      <c r="J9" t="s">
        <v>882</v>
      </c>
      <c r="K9" t="s">
        <v>882</v>
      </c>
      <c r="L9" t="s">
        <v>882</v>
      </c>
    </row>
    <row r="10" spans="1:12" x14ac:dyDescent="0.25">
      <c r="A10" t="s">
        <v>769</v>
      </c>
      <c r="B10" s="9" t="s">
        <v>890</v>
      </c>
      <c r="C10" t="s">
        <v>72</v>
      </c>
      <c r="D10" t="s">
        <v>882</v>
      </c>
      <c r="E10" t="s">
        <v>882</v>
      </c>
      <c r="F10" t="s">
        <v>882</v>
      </c>
      <c r="G10" t="s">
        <v>882</v>
      </c>
      <c r="H10" t="s">
        <v>882</v>
      </c>
      <c r="I10" t="s">
        <v>882</v>
      </c>
      <c r="J10" t="s">
        <v>882</v>
      </c>
      <c r="K10" t="s">
        <v>882</v>
      </c>
      <c r="L10" t="s">
        <v>882</v>
      </c>
    </row>
    <row r="11" spans="1:12" x14ac:dyDescent="0.25">
      <c r="A11" t="s">
        <v>769</v>
      </c>
      <c r="B11" s="9" t="s">
        <v>891</v>
      </c>
      <c r="C11" t="s">
        <v>443</v>
      </c>
      <c r="D11" t="s">
        <v>655</v>
      </c>
      <c r="E11" t="s">
        <v>699</v>
      </c>
      <c r="F11" t="s">
        <v>882</v>
      </c>
      <c r="G11" t="s">
        <v>882</v>
      </c>
      <c r="H11" t="s">
        <v>882</v>
      </c>
      <c r="I11" t="s">
        <v>882</v>
      </c>
      <c r="J11" t="s">
        <v>882</v>
      </c>
      <c r="K11" t="s">
        <v>882</v>
      </c>
      <c r="L11" t="s">
        <v>882</v>
      </c>
    </row>
    <row r="12" spans="1:12" x14ac:dyDescent="0.25">
      <c r="A12" t="s">
        <v>769</v>
      </c>
      <c r="B12" s="9" t="s">
        <v>892</v>
      </c>
      <c r="C12" t="s">
        <v>615</v>
      </c>
      <c r="D12" t="s">
        <v>142</v>
      </c>
      <c r="E12" t="s">
        <v>198</v>
      </c>
      <c r="F12" t="s">
        <v>882</v>
      </c>
      <c r="G12" t="s">
        <v>882</v>
      </c>
      <c r="H12" t="s">
        <v>882</v>
      </c>
      <c r="I12" t="s">
        <v>882</v>
      </c>
      <c r="J12" t="s">
        <v>882</v>
      </c>
      <c r="K12" t="s">
        <v>882</v>
      </c>
      <c r="L12" t="s">
        <v>882</v>
      </c>
    </row>
    <row r="13" spans="1:12" x14ac:dyDescent="0.25">
      <c r="A13" t="s">
        <v>769</v>
      </c>
      <c r="B13" s="9" t="s">
        <v>893</v>
      </c>
      <c r="C13" t="s">
        <v>509</v>
      </c>
      <c r="D13" t="s">
        <v>579</v>
      </c>
      <c r="E13" t="s">
        <v>882</v>
      </c>
      <c r="F13" t="s">
        <v>882</v>
      </c>
      <c r="G13" t="s">
        <v>882</v>
      </c>
      <c r="H13" t="s">
        <v>882</v>
      </c>
      <c r="I13" t="s">
        <v>882</v>
      </c>
      <c r="J13" t="s">
        <v>882</v>
      </c>
      <c r="K13" t="s">
        <v>882</v>
      </c>
      <c r="L13" t="s">
        <v>882</v>
      </c>
    </row>
    <row r="14" spans="1:12" x14ac:dyDescent="0.25">
      <c r="A14" t="s">
        <v>769</v>
      </c>
      <c r="B14" s="9" t="s">
        <v>894</v>
      </c>
      <c r="C14" t="s">
        <v>193</v>
      </c>
      <c r="D14" t="s">
        <v>271</v>
      </c>
      <c r="E14" t="s">
        <v>882</v>
      </c>
      <c r="F14" t="s">
        <v>882</v>
      </c>
      <c r="G14" t="s">
        <v>882</v>
      </c>
      <c r="H14" t="s">
        <v>882</v>
      </c>
      <c r="I14" t="s">
        <v>882</v>
      </c>
      <c r="J14" t="s">
        <v>882</v>
      </c>
      <c r="K14" t="s">
        <v>882</v>
      </c>
      <c r="L14" t="s">
        <v>882</v>
      </c>
    </row>
    <row r="15" spans="1:12" x14ac:dyDescent="0.25">
      <c r="A15" t="s">
        <v>769</v>
      </c>
      <c r="B15" s="9" t="s">
        <v>895</v>
      </c>
      <c r="C15" t="s">
        <v>432</v>
      </c>
      <c r="D15" t="s">
        <v>882</v>
      </c>
      <c r="E15" t="s">
        <v>882</v>
      </c>
      <c r="F15" t="s">
        <v>882</v>
      </c>
      <c r="G15" t="s">
        <v>882</v>
      </c>
      <c r="H15" t="s">
        <v>882</v>
      </c>
      <c r="I15" t="s">
        <v>882</v>
      </c>
      <c r="J15" t="s">
        <v>882</v>
      </c>
      <c r="K15" t="s">
        <v>882</v>
      </c>
      <c r="L15" t="s">
        <v>882</v>
      </c>
    </row>
    <row r="16" spans="1:12" x14ac:dyDescent="0.25">
      <c r="A16" t="s">
        <v>769</v>
      </c>
      <c r="B16" s="9" t="s">
        <v>896</v>
      </c>
      <c r="C16" t="s">
        <v>739</v>
      </c>
      <c r="D16" t="s">
        <v>882</v>
      </c>
      <c r="E16" t="s">
        <v>882</v>
      </c>
      <c r="F16" t="s">
        <v>882</v>
      </c>
      <c r="G16" t="s">
        <v>882</v>
      </c>
      <c r="H16" t="s">
        <v>882</v>
      </c>
      <c r="I16" t="s">
        <v>882</v>
      </c>
      <c r="J16" t="s">
        <v>882</v>
      </c>
      <c r="K16" t="s">
        <v>882</v>
      </c>
      <c r="L16" t="s">
        <v>882</v>
      </c>
    </row>
    <row r="17" spans="1:12" x14ac:dyDescent="0.25">
      <c r="A17" t="s">
        <v>769</v>
      </c>
      <c r="B17" s="9" t="s">
        <v>897</v>
      </c>
      <c r="C17" t="s">
        <v>298</v>
      </c>
      <c r="D17" t="s">
        <v>882</v>
      </c>
      <c r="E17" t="s">
        <v>882</v>
      </c>
      <c r="F17" t="s">
        <v>882</v>
      </c>
      <c r="G17" t="s">
        <v>882</v>
      </c>
      <c r="H17" t="s">
        <v>882</v>
      </c>
      <c r="I17" t="s">
        <v>882</v>
      </c>
      <c r="J17" t="s">
        <v>882</v>
      </c>
      <c r="K17" t="s">
        <v>882</v>
      </c>
      <c r="L17" t="s">
        <v>882</v>
      </c>
    </row>
    <row r="18" spans="1:12" x14ac:dyDescent="0.25">
      <c r="A18" t="s">
        <v>769</v>
      </c>
      <c r="B18" s="9" t="s">
        <v>898</v>
      </c>
      <c r="C18" t="s">
        <v>230</v>
      </c>
      <c r="D18" t="s">
        <v>463</v>
      </c>
      <c r="E18" t="s">
        <v>273</v>
      </c>
      <c r="F18" t="s">
        <v>314</v>
      </c>
      <c r="G18" t="s">
        <v>882</v>
      </c>
      <c r="H18" t="s">
        <v>882</v>
      </c>
      <c r="I18" t="s">
        <v>882</v>
      </c>
      <c r="J18" t="s">
        <v>882</v>
      </c>
      <c r="K18" t="s">
        <v>882</v>
      </c>
      <c r="L18" t="s">
        <v>882</v>
      </c>
    </row>
    <row r="19" spans="1:12" x14ac:dyDescent="0.25">
      <c r="A19" t="s">
        <v>769</v>
      </c>
      <c r="B19" s="9" t="s">
        <v>899</v>
      </c>
      <c r="C19" t="s">
        <v>288</v>
      </c>
      <c r="D19" t="s">
        <v>598</v>
      </c>
      <c r="E19" t="s">
        <v>621</v>
      </c>
      <c r="F19" t="s">
        <v>882</v>
      </c>
      <c r="G19" t="s">
        <v>882</v>
      </c>
      <c r="H19" t="s">
        <v>882</v>
      </c>
      <c r="I19" t="s">
        <v>882</v>
      </c>
      <c r="J19" t="s">
        <v>882</v>
      </c>
      <c r="K19" t="s">
        <v>882</v>
      </c>
      <c r="L19" t="s">
        <v>882</v>
      </c>
    </row>
    <row r="20" spans="1:12" x14ac:dyDescent="0.25">
      <c r="A20" t="s">
        <v>769</v>
      </c>
      <c r="B20" s="9" t="s">
        <v>900</v>
      </c>
      <c r="C20" t="s">
        <v>738</v>
      </c>
      <c r="D20" t="s">
        <v>199</v>
      </c>
      <c r="E20" t="s">
        <v>477</v>
      </c>
      <c r="F20" t="s">
        <v>527</v>
      </c>
      <c r="G20" t="s">
        <v>576</v>
      </c>
      <c r="H20" t="s">
        <v>577</v>
      </c>
      <c r="I20" t="s">
        <v>704</v>
      </c>
      <c r="J20" t="s">
        <v>72</v>
      </c>
      <c r="K20" t="s">
        <v>443</v>
      </c>
      <c r="L20" t="s">
        <v>655</v>
      </c>
    </row>
    <row r="21" spans="1:12" x14ac:dyDescent="0.25">
      <c r="A21" t="s">
        <v>769</v>
      </c>
      <c r="B21" s="9" t="s">
        <v>901</v>
      </c>
      <c r="C21" t="s">
        <v>615</v>
      </c>
      <c r="D21" t="s">
        <v>142</v>
      </c>
      <c r="E21" t="s">
        <v>198</v>
      </c>
      <c r="F21" t="s">
        <v>509</v>
      </c>
      <c r="G21" t="s">
        <v>579</v>
      </c>
      <c r="H21" t="s">
        <v>193</v>
      </c>
      <c r="I21" t="s">
        <v>271</v>
      </c>
      <c r="J21" t="s">
        <v>882</v>
      </c>
      <c r="K21" t="s">
        <v>882</v>
      </c>
      <c r="L21" t="s">
        <v>882</v>
      </c>
    </row>
    <row r="22" spans="1:12" x14ac:dyDescent="0.25">
      <c r="A22" t="s">
        <v>769</v>
      </c>
      <c r="B22" s="9" t="s">
        <v>902</v>
      </c>
      <c r="C22" t="s">
        <v>432</v>
      </c>
      <c r="D22" t="s">
        <v>739</v>
      </c>
      <c r="E22" t="s">
        <v>882</v>
      </c>
      <c r="F22" t="s">
        <v>882</v>
      </c>
      <c r="G22" t="s">
        <v>882</v>
      </c>
      <c r="H22" t="s">
        <v>882</v>
      </c>
      <c r="I22" t="s">
        <v>882</v>
      </c>
      <c r="J22" t="s">
        <v>882</v>
      </c>
      <c r="K22" t="s">
        <v>882</v>
      </c>
      <c r="L22" t="s">
        <v>882</v>
      </c>
    </row>
    <row r="23" spans="1:12" x14ac:dyDescent="0.25">
      <c r="A23" t="s">
        <v>19</v>
      </c>
      <c r="B23" s="9" t="s">
        <v>881</v>
      </c>
      <c r="C23" t="s">
        <v>681</v>
      </c>
      <c r="D23" t="s">
        <v>717</v>
      </c>
      <c r="E23" t="s">
        <v>546</v>
      </c>
      <c r="F23" t="s">
        <v>693</v>
      </c>
      <c r="G23" t="s">
        <v>450</v>
      </c>
      <c r="H23" t="s">
        <v>339</v>
      </c>
      <c r="I23" t="s">
        <v>725</v>
      </c>
      <c r="J23" t="s">
        <v>760</v>
      </c>
      <c r="K23" t="s">
        <v>50</v>
      </c>
      <c r="L23" t="s">
        <v>682</v>
      </c>
    </row>
    <row r="24" spans="1:12" x14ac:dyDescent="0.25">
      <c r="A24" t="s">
        <v>19</v>
      </c>
      <c r="B24" s="9" t="s">
        <v>903</v>
      </c>
      <c r="C24" t="s">
        <v>327</v>
      </c>
      <c r="D24" t="s">
        <v>573</v>
      </c>
      <c r="E24" t="s">
        <v>56</v>
      </c>
      <c r="F24" t="s">
        <v>882</v>
      </c>
      <c r="G24" t="s">
        <v>882</v>
      </c>
      <c r="H24" t="s">
        <v>882</v>
      </c>
      <c r="I24" t="s">
        <v>882</v>
      </c>
      <c r="J24" t="s">
        <v>882</v>
      </c>
      <c r="K24" t="s">
        <v>882</v>
      </c>
      <c r="L24" t="s">
        <v>882</v>
      </c>
    </row>
    <row r="25" spans="1:12" x14ac:dyDescent="0.25">
      <c r="A25" t="s">
        <v>19</v>
      </c>
      <c r="B25" s="9" t="s">
        <v>904</v>
      </c>
      <c r="C25" t="s">
        <v>702</v>
      </c>
      <c r="D25" t="s">
        <v>452</v>
      </c>
      <c r="E25" t="s">
        <v>49</v>
      </c>
      <c r="F25" t="s">
        <v>171</v>
      </c>
      <c r="G25" t="s">
        <v>612</v>
      </c>
      <c r="H25" t="s">
        <v>882</v>
      </c>
      <c r="I25" t="s">
        <v>882</v>
      </c>
      <c r="J25" t="s">
        <v>882</v>
      </c>
      <c r="K25" t="s">
        <v>882</v>
      </c>
      <c r="L25" t="s">
        <v>882</v>
      </c>
    </row>
    <row r="26" spans="1:12" x14ac:dyDescent="0.25">
      <c r="A26" t="s">
        <v>19</v>
      </c>
      <c r="B26" s="9" t="s">
        <v>905</v>
      </c>
      <c r="C26" t="s">
        <v>367</v>
      </c>
      <c r="D26" t="s">
        <v>882</v>
      </c>
      <c r="E26" t="s">
        <v>882</v>
      </c>
      <c r="F26" t="s">
        <v>882</v>
      </c>
      <c r="G26" t="s">
        <v>882</v>
      </c>
      <c r="H26" t="s">
        <v>882</v>
      </c>
      <c r="I26" t="s">
        <v>882</v>
      </c>
      <c r="J26" t="s">
        <v>882</v>
      </c>
      <c r="K26" t="s">
        <v>882</v>
      </c>
      <c r="L26" t="s">
        <v>882</v>
      </c>
    </row>
    <row r="27" spans="1:12" x14ac:dyDescent="0.25">
      <c r="A27" t="s">
        <v>19</v>
      </c>
      <c r="B27" s="9" t="s">
        <v>906</v>
      </c>
      <c r="C27" t="s">
        <v>147</v>
      </c>
      <c r="D27" t="s">
        <v>727</v>
      </c>
      <c r="E27" t="s">
        <v>467</v>
      </c>
      <c r="F27" t="s">
        <v>487</v>
      </c>
      <c r="G27" t="s">
        <v>590</v>
      </c>
      <c r="H27" t="s">
        <v>317</v>
      </c>
      <c r="I27" t="s">
        <v>732</v>
      </c>
      <c r="J27" t="s">
        <v>731</v>
      </c>
      <c r="K27" t="s">
        <v>348</v>
      </c>
      <c r="L27" t="s">
        <v>728</v>
      </c>
    </row>
    <row r="28" spans="1:12" x14ac:dyDescent="0.25">
      <c r="A28" t="s">
        <v>19</v>
      </c>
      <c r="B28" s="9" t="s">
        <v>883</v>
      </c>
      <c r="C28" t="s">
        <v>228</v>
      </c>
      <c r="D28" t="s">
        <v>629</v>
      </c>
      <c r="E28" t="s">
        <v>391</v>
      </c>
      <c r="F28" t="s">
        <v>388</v>
      </c>
      <c r="G28" t="s">
        <v>390</v>
      </c>
      <c r="H28" t="s">
        <v>534</v>
      </c>
      <c r="I28" t="s">
        <v>882</v>
      </c>
      <c r="J28" t="s">
        <v>882</v>
      </c>
      <c r="K28" t="s">
        <v>882</v>
      </c>
      <c r="L28" t="s">
        <v>882</v>
      </c>
    </row>
    <row r="29" spans="1:12" x14ac:dyDescent="0.25">
      <c r="A29" t="s">
        <v>19</v>
      </c>
      <c r="B29" s="9" t="s">
        <v>884</v>
      </c>
      <c r="C29" t="s">
        <v>426</v>
      </c>
      <c r="D29" t="s">
        <v>666</v>
      </c>
      <c r="E29" t="s">
        <v>614</v>
      </c>
      <c r="F29" t="s">
        <v>58</v>
      </c>
      <c r="G29" t="s">
        <v>396</v>
      </c>
      <c r="H29" t="s">
        <v>545</v>
      </c>
      <c r="I29" t="s">
        <v>314</v>
      </c>
      <c r="J29" t="s">
        <v>59</v>
      </c>
      <c r="K29" t="s">
        <v>54</v>
      </c>
      <c r="L29" t="s">
        <v>225</v>
      </c>
    </row>
    <row r="30" spans="1:12" x14ac:dyDescent="0.25">
      <c r="A30" t="s">
        <v>19</v>
      </c>
      <c r="B30" s="9" t="s">
        <v>907</v>
      </c>
      <c r="C30" t="s">
        <v>651</v>
      </c>
      <c r="D30" t="s">
        <v>882</v>
      </c>
      <c r="E30" t="s">
        <v>882</v>
      </c>
      <c r="F30" t="s">
        <v>882</v>
      </c>
      <c r="G30" t="s">
        <v>882</v>
      </c>
      <c r="H30" t="s">
        <v>882</v>
      </c>
      <c r="I30" t="s">
        <v>882</v>
      </c>
      <c r="J30" t="s">
        <v>882</v>
      </c>
      <c r="K30" t="s">
        <v>882</v>
      </c>
      <c r="L30" t="s">
        <v>882</v>
      </c>
    </row>
    <row r="31" spans="1:12" x14ac:dyDescent="0.25">
      <c r="A31" t="s">
        <v>19</v>
      </c>
      <c r="B31" s="9" t="s">
        <v>885</v>
      </c>
      <c r="C31" t="s">
        <v>288</v>
      </c>
      <c r="D31" t="s">
        <v>240</v>
      </c>
      <c r="E31" t="s">
        <v>437</v>
      </c>
      <c r="F31" t="s">
        <v>465</v>
      </c>
      <c r="G31" t="s">
        <v>243</v>
      </c>
      <c r="H31" t="s">
        <v>289</v>
      </c>
      <c r="I31" t="s">
        <v>321</v>
      </c>
      <c r="J31" t="s">
        <v>438</v>
      </c>
      <c r="K31" t="s">
        <v>689</v>
      </c>
      <c r="L31" t="s">
        <v>882</v>
      </c>
    </row>
    <row r="32" spans="1:12" x14ac:dyDescent="0.25">
      <c r="A32" t="s">
        <v>19</v>
      </c>
      <c r="B32" s="9" t="s">
        <v>886</v>
      </c>
      <c r="C32" t="s">
        <v>114</v>
      </c>
      <c r="D32" t="s">
        <v>598</v>
      </c>
      <c r="E32" t="s">
        <v>113</v>
      </c>
      <c r="F32" t="s">
        <v>237</v>
      </c>
      <c r="G32" t="s">
        <v>381</v>
      </c>
      <c r="H32" t="s">
        <v>137</v>
      </c>
      <c r="I32" t="s">
        <v>374</v>
      </c>
      <c r="J32" t="s">
        <v>382</v>
      </c>
      <c r="K32" t="s">
        <v>70</v>
      </c>
      <c r="L32" t="s">
        <v>583</v>
      </c>
    </row>
    <row r="33" spans="1:12" x14ac:dyDescent="0.25">
      <c r="A33" t="s">
        <v>19</v>
      </c>
      <c r="B33" s="9" t="s">
        <v>908</v>
      </c>
      <c r="C33" t="s">
        <v>633</v>
      </c>
      <c r="D33" t="s">
        <v>503</v>
      </c>
      <c r="E33" t="s">
        <v>202</v>
      </c>
      <c r="F33" t="s">
        <v>109</v>
      </c>
      <c r="G33" t="s">
        <v>882</v>
      </c>
      <c r="H33" t="s">
        <v>882</v>
      </c>
      <c r="I33" t="s">
        <v>882</v>
      </c>
      <c r="J33" t="s">
        <v>882</v>
      </c>
      <c r="K33" t="s">
        <v>882</v>
      </c>
      <c r="L33" t="s">
        <v>882</v>
      </c>
    </row>
    <row r="34" spans="1:12" x14ac:dyDescent="0.25">
      <c r="A34" t="s">
        <v>19</v>
      </c>
      <c r="B34" s="9" t="s">
        <v>887</v>
      </c>
      <c r="C34" t="s">
        <v>621</v>
      </c>
      <c r="D34" t="s">
        <v>714</v>
      </c>
      <c r="E34" t="s">
        <v>715</v>
      </c>
      <c r="F34" t="s">
        <v>304</v>
      </c>
      <c r="G34" t="s">
        <v>260</v>
      </c>
      <c r="H34" t="s">
        <v>352</v>
      </c>
      <c r="I34" t="s">
        <v>259</v>
      </c>
      <c r="J34" t="s">
        <v>307</v>
      </c>
      <c r="K34" t="s">
        <v>547</v>
      </c>
      <c r="L34" t="s">
        <v>882</v>
      </c>
    </row>
    <row r="35" spans="1:12" x14ac:dyDescent="0.25">
      <c r="A35" t="s">
        <v>19</v>
      </c>
      <c r="B35" s="9" t="s">
        <v>909</v>
      </c>
      <c r="C35" t="s">
        <v>129</v>
      </c>
      <c r="D35" t="s">
        <v>882</v>
      </c>
      <c r="E35" t="s">
        <v>882</v>
      </c>
      <c r="F35" t="s">
        <v>882</v>
      </c>
      <c r="G35" t="s">
        <v>882</v>
      </c>
      <c r="H35" t="s">
        <v>882</v>
      </c>
      <c r="I35" t="s">
        <v>882</v>
      </c>
      <c r="J35" t="s">
        <v>882</v>
      </c>
      <c r="K35" t="s">
        <v>882</v>
      </c>
      <c r="L35" t="s">
        <v>882</v>
      </c>
    </row>
    <row r="36" spans="1:12" x14ac:dyDescent="0.25">
      <c r="A36" t="s">
        <v>19</v>
      </c>
      <c r="B36" s="9" t="s">
        <v>910</v>
      </c>
      <c r="C36" t="s">
        <v>126</v>
      </c>
      <c r="D36" t="s">
        <v>124</v>
      </c>
      <c r="E36" t="s">
        <v>469</v>
      </c>
      <c r="F36" t="s">
        <v>882</v>
      </c>
      <c r="G36" t="s">
        <v>882</v>
      </c>
      <c r="H36" t="s">
        <v>882</v>
      </c>
      <c r="I36" t="s">
        <v>882</v>
      </c>
      <c r="J36" t="s">
        <v>882</v>
      </c>
      <c r="K36" t="s">
        <v>882</v>
      </c>
      <c r="L36" t="s">
        <v>882</v>
      </c>
    </row>
    <row r="37" spans="1:12" x14ac:dyDescent="0.25">
      <c r="A37" t="s">
        <v>19</v>
      </c>
      <c r="B37" s="9" t="s">
        <v>888</v>
      </c>
      <c r="C37" t="s">
        <v>738</v>
      </c>
      <c r="D37" t="s">
        <v>117</v>
      </c>
      <c r="E37" t="s">
        <v>337</v>
      </c>
      <c r="F37" t="s">
        <v>882</v>
      </c>
      <c r="G37" t="s">
        <v>882</v>
      </c>
      <c r="H37" t="s">
        <v>882</v>
      </c>
      <c r="I37" t="s">
        <v>882</v>
      </c>
      <c r="J37" t="s">
        <v>882</v>
      </c>
      <c r="K37" t="s">
        <v>882</v>
      </c>
      <c r="L37" t="s">
        <v>882</v>
      </c>
    </row>
    <row r="38" spans="1:12" x14ac:dyDescent="0.25">
      <c r="A38" t="s">
        <v>19</v>
      </c>
      <c r="B38" s="9" t="s">
        <v>889</v>
      </c>
      <c r="C38" t="s">
        <v>540</v>
      </c>
      <c r="D38" t="s">
        <v>704</v>
      </c>
      <c r="E38" t="s">
        <v>402</v>
      </c>
      <c r="F38" t="s">
        <v>576</v>
      </c>
      <c r="G38" t="s">
        <v>531</v>
      </c>
      <c r="H38" t="s">
        <v>756</v>
      </c>
      <c r="I38" t="s">
        <v>403</v>
      </c>
      <c r="J38" t="s">
        <v>483</v>
      </c>
      <c r="K38" t="s">
        <v>669</v>
      </c>
      <c r="L38" t="s">
        <v>218</v>
      </c>
    </row>
    <row r="39" spans="1:12" x14ac:dyDescent="0.25">
      <c r="A39" t="s">
        <v>19</v>
      </c>
      <c r="B39" s="9" t="s">
        <v>890</v>
      </c>
      <c r="C39" t="s">
        <v>439</v>
      </c>
      <c r="D39" t="s">
        <v>296</v>
      </c>
      <c r="E39" t="s">
        <v>72</v>
      </c>
      <c r="F39" t="s">
        <v>526</v>
      </c>
      <c r="G39" t="s">
        <v>574</v>
      </c>
      <c r="H39" t="s">
        <v>644</v>
      </c>
      <c r="I39" t="s">
        <v>73</v>
      </c>
      <c r="J39" t="s">
        <v>255</v>
      </c>
      <c r="K39" t="s">
        <v>445</v>
      </c>
      <c r="L39" t="s">
        <v>882</v>
      </c>
    </row>
    <row r="40" spans="1:12" x14ac:dyDescent="0.25">
      <c r="A40" t="s">
        <v>19</v>
      </c>
      <c r="B40" s="9" t="s">
        <v>911</v>
      </c>
      <c r="C40" t="s">
        <v>53</v>
      </c>
      <c r="D40" t="s">
        <v>267</v>
      </c>
      <c r="E40" t="s">
        <v>360</v>
      </c>
      <c r="F40" t="s">
        <v>724</v>
      </c>
      <c r="G40" t="s">
        <v>882</v>
      </c>
      <c r="H40" t="s">
        <v>882</v>
      </c>
      <c r="I40" t="s">
        <v>882</v>
      </c>
      <c r="J40" t="s">
        <v>882</v>
      </c>
      <c r="K40" t="s">
        <v>882</v>
      </c>
      <c r="L40" t="s">
        <v>882</v>
      </c>
    </row>
    <row r="41" spans="1:12" x14ac:dyDescent="0.25">
      <c r="A41" t="s">
        <v>19</v>
      </c>
      <c r="B41" s="9" t="s">
        <v>891</v>
      </c>
      <c r="C41" t="s">
        <v>131</v>
      </c>
      <c r="D41" t="s">
        <v>453</v>
      </c>
      <c r="E41" t="s">
        <v>139</v>
      </c>
      <c r="F41" t="s">
        <v>123</v>
      </c>
      <c r="G41" t="s">
        <v>344</v>
      </c>
      <c r="H41" t="s">
        <v>722</v>
      </c>
      <c r="I41" t="s">
        <v>655</v>
      </c>
      <c r="J41" t="s">
        <v>121</v>
      </c>
      <c r="K41" t="s">
        <v>234</v>
      </c>
      <c r="L41" t="s">
        <v>699</v>
      </c>
    </row>
    <row r="42" spans="1:12" x14ac:dyDescent="0.25">
      <c r="A42" t="s">
        <v>19</v>
      </c>
      <c r="B42" s="9" t="s">
        <v>892</v>
      </c>
      <c r="C42" t="s">
        <v>736</v>
      </c>
      <c r="D42" t="s">
        <v>615</v>
      </c>
      <c r="E42" t="s">
        <v>660</v>
      </c>
      <c r="F42" t="s">
        <v>198</v>
      </c>
      <c r="G42" t="s">
        <v>295</v>
      </c>
      <c r="H42" t="s">
        <v>205</v>
      </c>
      <c r="I42" t="s">
        <v>506</v>
      </c>
      <c r="J42" t="s">
        <v>422</v>
      </c>
      <c r="K42" t="s">
        <v>222</v>
      </c>
      <c r="L42" t="s">
        <v>272</v>
      </c>
    </row>
    <row r="43" spans="1:12" x14ac:dyDescent="0.25">
      <c r="A43" t="s">
        <v>19</v>
      </c>
      <c r="B43" s="9" t="s">
        <v>893</v>
      </c>
      <c r="C43" t="s">
        <v>509</v>
      </c>
      <c r="D43" t="s">
        <v>512</v>
      </c>
      <c r="E43" t="s">
        <v>672</v>
      </c>
      <c r="F43" t="s">
        <v>579</v>
      </c>
      <c r="G43" t="s">
        <v>204</v>
      </c>
      <c r="H43" t="s">
        <v>513</v>
      </c>
      <c r="I43" t="s">
        <v>685</v>
      </c>
      <c r="J43" t="s">
        <v>882</v>
      </c>
      <c r="K43" t="s">
        <v>882</v>
      </c>
      <c r="L43" t="s">
        <v>882</v>
      </c>
    </row>
    <row r="44" spans="1:12" x14ac:dyDescent="0.25">
      <c r="A44" t="s">
        <v>19</v>
      </c>
      <c r="B44" s="9" t="s">
        <v>912</v>
      </c>
      <c r="C44" t="s">
        <v>609</v>
      </c>
      <c r="D44" t="s">
        <v>473</v>
      </c>
      <c r="E44" t="s">
        <v>718</v>
      </c>
      <c r="F44" t="s">
        <v>713</v>
      </c>
      <c r="G44" t="s">
        <v>571</v>
      </c>
      <c r="H44" t="s">
        <v>434</v>
      </c>
      <c r="I44" t="s">
        <v>334</v>
      </c>
      <c r="J44" t="s">
        <v>145</v>
      </c>
      <c r="K44" t="s">
        <v>277</v>
      </c>
      <c r="L44" t="s">
        <v>719</v>
      </c>
    </row>
    <row r="45" spans="1:12" x14ac:dyDescent="0.25">
      <c r="A45" t="s">
        <v>19</v>
      </c>
      <c r="B45" s="9" t="s">
        <v>913</v>
      </c>
      <c r="C45" t="s">
        <v>385</v>
      </c>
      <c r="D45" t="s">
        <v>490</v>
      </c>
      <c r="E45" t="s">
        <v>570</v>
      </c>
      <c r="F45" t="s">
        <v>611</v>
      </c>
      <c r="G45" t="s">
        <v>620</v>
      </c>
      <c r="H45" t="s">
        <v>628</v>
      </c>
      <c r="I45" t="s">
        <v>882</v>
      </c>
      <c r="J45" t="s">
        <v>882</v>
      </c>
      <c r="K45" t="s">
        <v>882</v>
      </c>
      <c r="L45" t="s">
        <v>882</v>
      </c>
    </row>
    <row r="46" spans="1:12" x14ac:dyDescent="0.25">
      <c r="A46" t="s">
        <v>19</v>
      </c>
      <c r="B46" s="9" t="s">
        <v>894</v>
      </c>
      <c r="C46" t="s">
        <v>271</v>
      </c>
      <c r="D46" t="s">
        <v>401</v>
      </c>
      <c r="E46" t="s">
        <v>747</v>
      </c>
      <c r="F46" t="s">
        <v>602</v>
      </c>
      <c r="G46" t="s">
        <v>193</v>
      </c>
      <c r="H46" t="s">
        <v>882</v>
      </c>
      <c r="I46" t="s">
        <v>882</v>
      </c>
      <c r="J46" t="s">
        <v>882</v>
      </c>
      <c r="K46" t="s">
        <v>882</v>
      </c>
      <c r="L46" t="s">
        <v>882</v>
      </c>
    </row>
    <row r="47" spans="1:12" x14ac:dyDescent="0.25">
      <c r="A47" t="s">
        <v>19</v>
      </c>
      <c r="B47" s="9" t="s">
        <v>914</v>
      </c>
      <c r="C47" t="s">
        <v>190</v>
      </c>
      <c r="D47" t="s">
        <v>563</v>
      </c>
      <c r="E47" t="s">
        <v>184</v>
      </c>
      <c r="F47" t="s">
        <v>185</v>
      </c>
      <c r="G47" t="s">
        <v>575</v>
      </c>
      <c r="H47" t="s">
        <v>108</v>
      </c>
      <c r="I47" t="s">
        <v>119</v>
      </c>
      <c r="J47" t="s">
        <v>523</v>
      </c>
      <c r="K47" t="s">
        <v>572</v>
      </c>
      <c r="L47" t="s">
        <v>160</v>
      </c>
    </row>
    <row r="48" spans="1:12" x14ac:dyDescent="0.25">
      <c r="A48" t="s">
        <v>19</v>
      </c>
      <c r="B48" s="9" t="s">
        <v>895</v>
      </c>
      <c r="C48" t="s">
        <v>432</v>
      </c>
      <c r="D48" t="s">
        <v>238</v>
      </c>
      <c r="E48" t="s">
        <v>111</v>
      </c>
      <c r="F48" t="s">
        <v>262</v>
      </c>
      <c r="G48" t="s">
        <v>882</v>
      </c>
      <c r="H48" t="s">
        <v>882</v>
      </c>
      <c r="I48" t="s">
        <v>882</v>
      </c>
      <c r="J48" t="s">
        <v>882</v>
      </c>
      <c r="K48" t="s">
        <v>882</v>
      </c>
      <c r="L48" t="s">
        <v>882</v>
      </c>
    </row>
    <row r="49" spans="1:12" x14ac:dyDescent="0.25">
      <c r="A49" t="s">
        <v>19</v>
      </c>
      <c r="B49" s="9" t="s">
        <v>896</v>
      </c>
      <c r="C49" t="s">
        <v>489</v>
      </c>
      <c r="D49" t="s">
        <v>739</v>
      </c>
      <c r="E49" t="s">
        <v>746</v>
      </c>
      <c r="F49" t="s">
        <v>480</v>
      </c>
      <c r="G49" t="s">
        <v>200</v>
      </c>
      <c r="H49" t="s">
        <v>882</v>
      </c>
      <c r="I49" t="s">
        <v>882</v>
      </c>
      <c r="J49" t="s">
        <v>882</v>
      </c>
      <c r="K49" t="s">
        <v>882</v>
      </c>
      <c r="L49" t="s">
        <v>882</v>
      </c>
    </row>
    <row r="50" spans="1:12" x14ac:dyDescent="0.25">
      <c r="A50" t="s">
        <v>19</v>
      </c>
      <c r="B50" s="9" t="s">
        <v>897</v>
      </c>
      <c r="C50" t="s">
        <v>681</v>
      </c>
      <c r="D50" t="s">
        <v>702</v>
      </c>
      <c r="E50" t="s">
        <v>367</v>
      </c>
      <c r="F50" t="s">
        <v>327</v>
      </c>
      <c r="G50" t="s">
        <v>717</v>
      </c>
      <c r="H50" t="s">
        <v>452</v>
      </c>
      <c r="I50" t="s">
        <v>546</v>
      </c>
      <c r="J50" t="s">
        <v>573</v>
      </c>
      <c r="K50" t="s">
        <v>693</v>
      </c>
      <c r="L50" t="s">
        <v>450</v>
      </c>
    </row>
    <row r="51" spans="1:12" x14ac:dyDescent="0.25">
      <c r="A51" t="s">
        <v>19</v>
      </c>
      <c r="B51" s="9" t="s">
        <v>898</v>
      </c>
      <c r="C51" t="s">
        <v>147</v>
      </c>
      <c r="D51" t="s">
        <v>426</v>
      </c>
      <c r="E51" t="s">
        <v>666</v>
      </c>
      <c r="F51" t="s">
        <v>228</v>
      </c>
      <c r="G51" t="s">
        <v>614</v>
      </c>
      <c r="H51" t="s">
        <v>727</v>
      </c>
      <c r="I51" t="s">
        <v>58</v>
      </c>
      <c r="J51" t="s">
        <v>467</v>
      </c>
      <c r="K51" t="s">
        <v>396</v>
      </c>
      <c r="L51" t="s">
        <v>487</v>
      </c>
    </row>
    <row r="52" spans="1:12" x14ac:dyDescent="0.25">
      <c r="A52" t="s">
        <v>19</v>
      </c>
      <c r="B52" s="9" t="s">
        <v>899</v>
      </c>
      <c r="C52" t="s">
        <v>621</v>
      </c>
      <c r="D52" t="s">
        <v>126</v>
      </c>
      <c r="E52" t="s">
        <v>288</v>
      </c>
      <c r="F52" t="s">
        <v>240</v>
      </c>
      <c r="G52" t="s">
        <v>714</v>
      </c>
      <c r="H52" t="s">
        <v>114</v>
      </c>
      <c r="I52" t="s">
        <v>633</v>
      </c>
      <c r="J52" t="s">
        <v>715</v>
      </c>
      <c r="K52" t="s">
        <v>304</v>
      </c>
      <c r="L52" t="s">
        <v>260</v>
      </c>
    </row>
    <row r="53" spans="1:12" x14ac:dyDescent="0.25">
      <c r="A53" t="s">
        <v>19</v>
      </c>
      <c r="B53" s="9" t="s">
        <v>900</v>
      </c>
      <c r="C53" t="s">
        <v>540</v>
      </c>
      <c r="D53" t="s">
        <v>704</v>
      </c>
      <c r="E53" t="s">
        <v>439</v>
      </c>
      <c r="F53" t="s">
        <v>296</v>
      </c>
      <c r="G53" t="s">
        <v>72</v>
      </c>
      <c r="H53" t="s">
        <v>402</v>
      </c>
      <c r="I53" t="s">
        <v>131</v>
      </c>
      <c r="J53" t="s">
        <v>453</v>
      </c>
      <c r="K53" t="s">
        <v>139</v>
      </c>
      <c r="L53" t="s">
        <v>576</v>
      </c>
    </row>
    <row r="54" spans="1:12" x14ac:dyDescent="0.25">
      <c r="A54" t="s">
        <v>19</v>
      </c>
      <c r="B54" s="9" t="s">
        <v>901</v>
      </c>
      <c r="C54" t="s">
        <v>271</v>
      </c>
      <c r="D54" t="s">
        <v>736</v>
      </c>
      <c r="E54" t="s">
        <v>401</v>
      </c>
      <c r="F54" t="s">
        <v>747</v>
      </c>
      <c r="G54" t="s">
        <v>609</v>
      </c>
      <c r="H54" t="s">
        <v>509</v>
      </c>
      <c r="I54" t="s">
        <v>615</v>
      </c>
      <c r="J54" t="s">
        <v>660</v>
      </c>
      <c r="K54" t="s">
        <v>602</v>
      </c>
      <c r="L54" t="s">
        <v>198</v>
      </c>
    </row>
    <row r="55" spans="1:12" x14ac:dyDescent="0.25">
      <c r="A55" t="s">
        <v>19</v>
      </c>
      <c r="B55" s="9" t="s">
        <v>902</v>
      </c>
      <c r="C55" t="s">
        <v>432</v>
      </c>
      <c r="D55" t="s">
        <v>190</v>
      </c>
      <c r="E55" t="s">
        <v>563</v>
      </c>
      <c r="F55" t="s">
        <v>489</v>
      </c>
      <c r="G55" t="s">
        <v>739</v>
      </c>
      <c r="H55" t="s">
        <v>184</v>
      </c>
      <c r="I55" t="s">
        <v>185</v>
      </c>
      <c r="J55" t="s">
        <v>575</v>
      </c>
      <c r="K55" t="s">
        <v>746</v>
      </c>
      <c r="L55" t="s">
        <v>108</v>
      </c>
    </row>
    <row r="56" spans="1:12" x14ac:dyDescent="0.25">
      <c r="A56" t="s">
        <v>17</v>
      </c>
      <c r="B56" s="9" t="s">
        <v>881</v>
      </c>
      <c r="C56" t="s">
        <v>693</v>
      </c>
      <c r="D56" t="s">
        <v>339</v>
      </c>
      <c r="E56" t="s">
        <v>717</v>
      </c>
      <c r="F56" t="s">
        <v>725</v>
      </c>
      <c r="G56" t="s">
        <v>682</v>
      </c>
      <c r="H56" t="s">
        <v>681</v>
      </c>
      <c r="I56" t="s">
        <v>298</v>
      </c>
      <c r="J56" t="s">
        <v>546</v>
      </c>
      <c r="K56" t="s">
        <v>700</v>
      </c>
      <c r="L56" t="s">
        <v>758</v>
      </c>
    </row>
    <row r="57" spans="1:12" x14ac:dyDescent="0.25">
      <c r="A57" t="s">
        <v>17</v>
      </c>
      <c r="B57" s="9" t="s">
        <v>903</v>
      </c>
      <c r="C57" t="s">
        <v>279</v>
      </c>
      <c r="D57" t="s">
        <v>327</v>
      </c>
      <c r="E57" t="s">
        <v>573</v>
      </c>
      <c r="F57" t="s">
        <v>56</v>
      </c>
      <c r="G57" t="s">
        <v>697</v>
      </c>
      <c r="H57" t="s">
        <v>882</v>
      </c>
      <c r="I57" t="s">
        <v>882</v>
      </c>
      <c r="J57" t="s">
        <v>882</v>
      </c>
      <c r="K57" t="s">
        <v>882</v>
      </c>
      <c r="L57" t="s">
        <v>882</v>
      </c>
    </row>
    <row r="58" spans="1:12" x14ac:dyDescent="0.25">
      <c r="A58" t="s">
        <v>17</v>
      </c>
      <c r="B58" s="9" t="s">
        <v>904</v>
      </c>
      <c r="C58" t="s">
        <v>49</v>
      </c>
      <c r="D58" t="s">
        <v>171</v>
      </c>
      <c r="E58" t="s">
        <v>702</v>
      </c>
      <c r="F58" t="s">
        <v>882</v>
      </c>
      <c r="G58" t="s">
        <v>882</v>
      </c>
      <c r="H58" t="s">
        <v>882</v>
      </c>
      <c r="I58" t="s">
        <v>882</v>
      </c>
      <c r="J58" t="s">
        <v>882</v>
      </c>
      <c r="K58" t="s">
        <v>882</v>
      </c>
      <c r="L58" t="s">
        <v>882</v>
      </c>
    </row>
    <row r="59" spans="1:12" x14ac:dyDescent="0.25">
      <c r="A59" t="s">
        <v>17</v>
      </c>
      <c r="B59" s="9" t="s">
        <v>905</v>
      </c>
      <c r="C59" t="s">
        <v>367</v>
      </c>
      <c r="D59" t="s">
        <v>368</v>
      </c>
      <c r="E59" t="s">
        <v>882</v>
      </c>
      <c r="F59" t="s">
        <v>882</v>
      </c>
      <c r="G59" t="s">
        <v>882</v>
      </c>
      <c r="H59" t="s">
        <v>882</v>
      </c>
      <c r="I59" t="s">
        <v>882</v>
      </c>
      <c r="J59" t="s">
        <v>882</v>
      </c>
      <c r="K59" t="s">
        <v>882</v>
      </c>
      <c r="L59" t="s">
        <v>882</v>
      </c>
    </row>
    <row r="60" spans="1:12" x14ac:dyDescent="0.25">
      <c r="A60" t="s">
        <v>17</v>
      </c>
      <c r="B60" s="9" t="s">
        <v>906</v>
      </c>
      <c r="C60" t="s">
        <v>147</v>
      </c>
      <c r="D60" t="s">
        <v>590</v>
      </c>
      <c r="E60" t="s">
        <v>727</v>
      </c>
      <c r="F60" t="s">
        <v>732</v>
      </c>
      <c r="G60" t="s">
        <v>317</v>
      </c>
      <c r="H60" t="s">
        <v>143</v>
      </c>
      <c r="I60" t="s">
        <v>162</v>
      </c>
      <c r="J60" t="s">
        <v>61</v>
      </c>
      <c r="K60" t="s">
        <v>66</v>
      </c>
      <c r="L60" t="s">
        <v>558</v>
      </c>
    </row>
    <row r="61" spans="1:12" x14ac:dyDescent="0.25">
      <c r="A61" t="s">
        <v>17</v>
      </c>
      <c r="B61" s="9" t="s">
        <v>883</v>
      </c>
      <c r="C61" t="s">
        <v>629</v>
      </c>
      <c r="D61" t="s">
        <v>388</v>
      </c>
      <c r="E61" t="s">
        <v>203</v>
      </c>
      <c r="F61" t="s">
        <v>228</v>
      </c>
      <c r="G61" t="s">
        <v>390</v>
      </c>
      <c r="H61" t="s">
        <v>479</v>
      </c>
      <c r="I61" t="s">
        <v>726</v>
      </c>
      <c r="J61" t="s">
        <v>882</v>
      </c>
      <c r="K61" t="s">
        <v>882</v>
      </c>
      <c r="L61" t="s">
        <v>882</v>
      </c>
    </row>
    <row r="62" spans="1:12" x14ac:dyDescent="0.25">
      <c r="A62" t="s">
        <v>17</v>
      </c>
      <c r="B62" s="9" t="s">
        <v>884</v>
      </c>
      <c r="C62" t="s">
        <v>426</v>
      </c>
      <c r="D62" t="s">
        <v>314</v>
      </c>
      <c r="E62" t="s">
        <v>600</v>
      </c>
      <c r="F62" t="s">
        <v>545</v>
      </c>
      <c r="G62" t="s">
        <v>60</v>
      </c>
      <c r="H62" t="s">
        <v>54</v>
      </c>
      <c r="I62" t="s">
        <v>273</v>
      </c>
      <c r="J62" t="s">
        <v>614</v>
      </c>
      <c r="K62" t="s">
        <v>58</v>
      </c>
      <c r="L62" t="s">
        <v>55</v>
      </c>
    </row>
    <row r="63" spans="1:12" x14ac:dyDescent="0.25">
      <c r="A63" t="s">
        <v>17</v>
      </c>
      <c r="B63" s="9" t="s">
        <v>907</v>
      </c>
      <c r="C63" t="s">
        <v>651</v>
      </c>
      <c r="D63" t="s">
        <v>310</v>
      </c>
      <c r="E63" t="s">
        <v>346</v>
      </c>
      <c r="F63" t="s">
        <v>882</v>
      </c>
      <c r="G63" t="s">
        <v>882</v>
      </c>
      <c r="H63" t="s">
        <v>882</v>
      </c>
      <c r="I63" t="s">
        <v>882</v>
      </c>
      <c r="J63" t="s">
        <v>882</v>
      </c>
      <c r="K63" t="s">
        <v>882</v>
      </c>
      <c r="L63" t="s">
        <v>882</v>
      </c>
    </row>
    <row r="64" spans="1:12" x14ac:dyDescent="0.25">
      <c r="A64" t="s">
        <v>17</v>
      </c>
      <c r="B64" s="9" t="s">
        <v>885</v>
      </c>
      <c r="C64" t="s">
        <v>288</v>
      </c>
      <c r="D64" t="s">
        <v>240</v>
      </c>
      <c r="E64" t="s">
        <v>321</v>
      </c>
      <c r="F64" t="s">
        <v>619</v>
      </c>
      <c r="G64" t="s">
        <v>438</v>
      </c>
      <c r="H64" t="s">
        <v>689</v>
      </c>
      <c r="I64" t="s">
        <v>289</v>
      </c>
      <c r="J64" t="s">
        <v>291</v>
      </c>
      <c r="K64" t="s">
        <v>294</v>
      </c>
      <c r="L64" t="s">
        <v>465</v>
      </c>
    </row>
    <row r="65" spans="1:12" x14ac:dyDescent="0.25">
      <c r="A65" t="s">
        <v>17</v>
      </c>
      <c r="B65" s="9" t="s">
        <v>886</v>
      </c>
      <c r="C65" t="s">
        <v>113</v>
      </c>
      <c r="D65" t="s">
        <v>114</v>
      </c>
      <c r="E65" t="s">
        <v>598</v>
      </c>
      <c r="F65" t="s">
        <v>382</v>
      </c>
      <c r="G65" t="s">
        <v>70</v>
      </c>
      <c r="H65" t="s">
        <v>537</v>
      </c>
      <c r="I65" t="s">
        <v>552</v>
      </c>
      <c r="J65" t="s">
        <v>882</v>
      </c>
      <c r="K65" t="s">
        <v>882</v>
      </c>
      <c r="L65" t="s">
        <v>882</v>
      </c>
    </row>
    <row r="66" spans="1:12" x14ac:dyDescent="0.25">
      <c r="A66" t="s">
        <v>17</v>
      </c>
      <c r="B66" s="9" t="s">
        <v>908</v>
      </c>
      <c r="C66" t="s">
        <v>503</v>
      </c>
      <c r="D66" t="s">
        <v>140</v>
      </c>
      <c r="E66" t="s">
        <v>148</v>
      </c>
      <c r="F66" t="s">
        <v>202</v>
      </c>
      <c r="G66" t="s">
        <v>633</v>
      </c>
      <c r="H66" t="s">
        <v>707</v>
      </c>
      <c r="I66" t="s">
        <v>882</v>
      </c>
      <c r="J66" t="s">
        <v>882</v>
      </c>
      <c r="K66" t="s">
        <v>882</v>
      </c>
      <c r="L66" t="s">
        <v>882</v>
      </c>
    </row>
    <row r="67" spans="1:12" x14ac:dyDescent="0.25">
      <c r="A67" t="s">
        <v>17</v>
      </c>
      <c r="B67" s="9" t="s">
        <v>887</v>
      </c>
      <c r="C67" t="s">
        <v>621</v>
      </c>
      <c r="D67" t="s">
        <v>369</v>
      </c>
      <c r="E67" t="s">
        <v>714</v>
      </c>
      <c r="F67" t="s">
        <v>304</v>
      </c>
      <c r="G67" t="s">
        <v>352</v>
      </c>
      <c r="H67" t="s">
        <v>353</v>
      </c>
      <c r="I67" t="s">
        <v>356</v>
      </c>
      <c r="J67" t="s">
        <v>357</v>
      </c>
      <c r="K67" t="s">
        <v>882</v>
      </c>
      <c r="L67" t="s">
        <v>882</v>
      </c>
    </row>
    <row r="68" spans="1:12" x14ac:dyDescent="0.25">
      <c r="A68" t="s">
        <v>17</v>
      </c>
      <c r="B68" s="9" t="s">
        <v>909</v>
      </c>
      <c r="C68" t="s">
        <v>129</v>
      </c>
      <c r="D68" t="s">
        <v>130</v>
      </c>
      <c r="E68" t="s">
        <v>882</v>
      </c>
      <c r="F68" t="s">
        <v>882</v>
      </c>
      <c r="G68" t="s">
        <v>882</v>
      </c>
      <c r="H68" t="s">
        <v>882</v>
      </c>
      <c r="I68" t="s">
        <v>882</v>
      </c>
      <c r="J68" t="s">
        <v>882</v>
      </c>
      <c r="K68" t="s">
        <v>882</v>
      </c>
      <c r="L68" t="s">
        <v>882</v>
      </c>
    </row>
    <row r="69" spans="1:12" x14ac:dyDescent="0.25">
      <c r="A69" t="s">
        <v>17</v>
      </c>
      <c r="B69" s="9" t="s">
        <v>910</v>
      </c>
      <c r="C69" t="s">
        <v>126</v>
      </c>
      <c r="D69" t="s">
        <v>122</v>
      </c>
      <c r="E69" t="s">
        <v>329</v>
      </c>
      <c r="F69" t="s">
        <v>591</v>
      </c>
      <c r="G69" t="s">
        <v>124</v>
      </c>
      <c r="H69" t="s">
        <v>882</v>
      </c>
      <c r="I69" t="s">
        <v>882</v>
      </c>
      <c r="J69" t="s">
        <v>882</v>
      </c>
      <c r="K69" t="s">
        <v>882</v>
      </c>
      <c r="L69" t="s">
        <v>882</v>
      </c>
    </row>
    <row r="70" spans="1:12" x14ac:dyDescent="0.25">
      <c r="A70" t="s">
        <v>17</v>
      </c>
      <c r="B70" s="9" t="s">
        <v>888</v>
      </c>
      <c r="C70" t="s">
        <v>117</v>
      </c>
      <c r="D70" t="s">
        <v>738</v>
      </c>
      <c r="E70" t="s">
        <v>420</v>
      </c>
      <c r="F70" t="s">
        <v>325</v>
      </c>
      <c r="G70" t="s">
        <v>338</v>
      </c>
      <c r="H70" t="s">
        <v>74</v>
      </c>
      <c r="I70" t="s">
        <v>710</v>
      </c>
      <c r="J70" t="s">
        <v>712</v>
      </c>
      <c r="K70" t="s">
        <v>882</v>
      </c>
      <c r="L70" t="s">
        <v>882</v>
      </c>
    </row>
    <row r="71" spans="1:12" x14ac:dyDescent="0.25">
      <c r="A71" t="s">
        <v>17</v>
      </c>
      <c r="B71" s="9" t="s">
        <v>889</v>
      </c>
      <c r="C71" t="s">
        <v>704</v>
      </c>
      <c r="D71" t="s">
        <v>669</v>
      </c>
      <c r="E71" t="s">
        <v>527</v>
      </c>
      <c r="F71" t="s">
        <v>477</v>
      </c>
      <c r="G71" t="s">
        <v>756</v>
      </c>
      <c r="H71" t="s">
        <v>403</v>
      </c>
      <c r="I71" t="s">
        <v>224</v>
      </c>
      <c r="J71" t="s">
        <v>576</v>
      </c>
      <c r="K71" t="s">
        <v>282</v>
      </c>
      <c r="L71" t="s">
        <v>402</v>
      </c>
    </row>
    <row r="72" spans="1:12" x14ac:dyDescent="0.25">
      <c r="A72" t="s">
        <v>17</v>
      </c>
      <c r="B72" s="9" t="s">
        <v>890</v>
      </c>
      <c r="C72" t="s">
        <v>72</v>
      </c>
      <c r="D72" t="s">
        <v>644</v>
      </c>
      <c r="E72" t="s">
        <v>309</v>
      </c>
      <c r="F72" t="s">
        <v>445</v>
      </c>
      <c r="G72" t="s">
        <v>459</v>
      </c>
      <c r="H72" t="s">
        <v>526</v>
      </c>
      <c r="I72" t="s">
        <v>296</v>
      </c>
      <c r="J72" t="s">
        <v>73</v>
      </c>
      <c r="K72" t="s">
        <v>882</v>
      </c>
      <c r="L72" t="s">
        <v>882</v>
      </c>
    </row>
    <row r="73" spans="1:12" x14ac:dyDescent="0.25">
      <c r="A73" t="s">
        <v>17</v>
      </c>
      <c r="B73" s="9" t="s">
        <v>911</v>
      </c>
      <c r="C73" t="s">
        <v>360</v>
      </c>
      <c r="D73" t="s">
        <v>724</v>
      </c>
      <c r="E73" t="s">
        <v>267</v>
      </c>
      <c r="F73" t="s">
        <v>53</v>
      </c>
      <c r="G73" t="s">
        <v>492</v>
      </c>
      <c r="H73" t="s">
        <v>882</v>
      </c>
      <c r="I73" t="s">
        <v>882</v>
      </c>
      <c r="J73" t="s">
        <v>882</v>
      </c>
      <c r="K73" t="s">
        <v>882</v>
      </c>
      <c r="L73" t="s">
        <v>882</v>
      </c>
    </row>
    <row r="74" spans="1:12" x14ac:dyDescent="0.25">
      <c r="A74" t="s">
        <v>17</v>
      </c>
      <c r="B74" s="9" t="s">
        <v>891</v>
      </c>
      <c r="C74" t="s">
        <v>344</v>
      </c>
      <c r="D74" t="s">
        <v>453</v>
      </c>
      <c r="E74" t="s">
        <v>123</v>
      </c>
      <c r="F74" t="s">
        <v>323</v>
      </c>
      <c r="G74" t="s">
        <v>655</v>
      </c>
      <c r="H74" t="s">
        <v>657</v>
      </c>
      <c r="I74" t="s">
        <v>138</v>
      </c>
      <c r="J74" t="s">
        <v>139</v>
      </c>
      <c r="K74" t="s">
        <v>151</v>
      </c>
      <c r="L74" t="s">
        <v>285</v>
      </c>
    </row>
    <row r="75" spans="1:12" x14ac:dyDescent="0.25">
      <c r="A75" t="s">
        <v>17</v>
      </c>
      <c r="B75" s="9" t="s">
        <v>892</v>
      </c>
      <c r="C75" t="s">
        <v>660</v>
      </c>
      <c r="D75" t="s">
        <v>295</v>
      </c>
      <c r="E75" t="s">
        <v>615</v>
      </c>
      <c r="F75" t="s">
        <v>198</v>
      </c>
      <c r="G75" t="s">
        <v>506</v>
      </c>
      <c r="H75" t="s">
        <v>736</v>
      </c>
      <c r="I75" t="s">
        <v>361</v>
      </c>
      <c r="J75" t="s">
        <v>142</v>
      </c>
      <c r="K75" t="s">
        <v>179</v>
      </c>
      <c r="L75" t="s">
        <v>422</v>
      </c>
    </row>
    <row r="76" spans="1:12" x14ac:dyDescent="0.25">
      <c r="A76" t="s">
        <v>17</v>
      </c>
      <c r="B76" s="9" t="s">
        <v>893</v>
      </c>
      <c r="C76" t="s">
        <v>512</v>
      </c>
      <c r="D76" t="s">
        <v>509</v>
      </c>
      <c r="E76" t="s">
        <v>579</v>
      </c>
      <c r="F76" t="s">
        <v>672</v>
      </c>
      <c r="G76" t="s">
        <v>685</v>
      </c>
      <c r="H76" t="s">
        <v>882</v>
      </c>
      <c r="I76" t="s">
        <v>882</v>
      </c>
      <c r="J76" t="s">
        <v>882</v>
      </c>
      <c r="K76" t="s">
        <v>882</v>
      </c>
      <c r="L76" t="s">
        <v>882</v>
      </c>
    </row>
    <row r="77" spans="1:12" x14ac:dyDescent="0.25">
      <c r="A77" t="s">
        <v>17</v>
      </c>
      <c r="B77" s="9" t="s">
        <v>912</v>
      </c>
      <c r="C77" t="s">
        <v>609</v>
      </c>
      <c r="D77" t="s">
        <v>434</v>
      </c>
      <c r="E77" t="s">
        <v>675</v>
      </c>
      <c r="F77" t="s">
        <v>625</v>
      </c>
      <c r="G77" t="s">
        <v>718</v>
      </c>
      <c r="H77" t="s">
        <v>145</v>
      </c>
      <c r="I77" t="s">
        <v>473</v>
      </c>
      <c r="J77" t="s">
        <v>564</v>
      </c>
      <c r="K77" t="s">
        <v>565</v>
      </c>
      <c r="L77" t="s">
        <v>571</v>
      </c>
    </row>
    <row r="78" spans="1:12" x14ac:dyDescent="0.25">
      <c r="A78" t="s">
        <v>17</v>
      </c>
      <c r="B78" s="9" t="s">
        <v>913</v>
      </c>
      <c r="C78" t="s">
        <v>628</v>
      </c>
      <c r="D78" t="s">
        <v>555</v>
      </c>
      <c r="E78" t="s">
        <v>620</v>
      </c>
      <c r="F78" t="s">
        <v>611</v>
      </c>
      <c r="G78" t="s">
        <v>385</v>
      </c>
      <c r="H78" t="s">
        <v>490</v>
      </c>
      <c r="I78" t="s">
        <v>515</v>
      </c>
      <c r="J78" t="s">
        <v>882</v>
      </c>
      <c r="K78" t="s">
        <v>882</v>
      </c>
      <c r="L78" t="s">
        <v>882</v>
      </c>
    </row>
    <row r="79" spans="1:12" x14ac:dyDescent="0.25">
      <c r="A79" t="s">
        <v>17</v>
      </c>
      <c r="B79" s="9" t="s">
        <v>894</v>
      </c>
      <c r="C79" t="s">
        <v>271</v>
      </c>
      <c r="D79" t="s">
        <v>401</v>
      </c>
      <c r="E79" t="s">
        <v>747</v>
      </c>
      <c r="F79" t="s">
        <v>193</v>
      </c>
      <c r="G79" t="s">
        <v>602</v>
      </c>
      <c r="H79" t="s">
        <v>603</v>
      </c>
      <c r="I79" t="s">
        <v>882</v>
      </c>
      <c r="J79" t="s">
        <v>882</v>
      </c>
      <c r="K79" t="s">
        <v>882</v>
      </c>
      <c r="L79" t="s">
        <v>882</v>
      </c>
    </row>
    <row r="80" spans="1:12" x14ac:dyDescent="0.25">
      <c r="A80" t="s">
        <v>17</v>
      </c>
      <c r="B80" s="9" t="s">
        <v>914</v>
      </c>
      <c r="C80" t="s">
        <v>190</v>
      </c>
      <c r="D80" t="s">
        <v>184</v>
      </c>
      <c r="E80" t="s">
        <v>572</v>
      </c>
      <c r="F80" t="s">
        <v>119</v>
      </c>
      <c r="G80" t="s">
        <v>575</v>
      </c>
      <c r="H80" t="s">
        <v>108</v>
      </c>
      <c r="I80" t="s">
        <v>366</v>
      </c>
      <c r="J80" t="s">
        <v>523</v>
      </c>
      <c r="K80" t="s">
        <v>448</v>
      </c>
      <c r="L80" t="s">
        <v>563</v>
      </c>
    </row>
    <row r="81" spans="1:12" x14ac:dyDescent="0.25">
      <c r="A81" t="s">
        <v>17</v>
      </c>
      <c r="B81" s="9" t="s">
        <v>895</v>
      </c>
      <c r="C81" t="s">
        <v>432</v>
      </c>
      <c r="D81" t="s">
        <v>233</v>
      </c>
      <c r="E81" t="s">
        <v>238</v>
      </c>
      <c r="F81" t="s">
        <v>528</v>
      </c>
      <c r="G81" t="s">
        <v>588</v>
      </c>
      <c r="H81" t="s">
        <v>711</v>
      </c>
      <c r="I81" t="s">
        <v>741</v>
      </c>
      <c r="J81" t="s">
        <v>882</v>
      </c>
      <c r="K81" t="s">
        <v>882</v>
      </c>
      <c r="L81" t="s">
        <v>882</v>
      </c>
    </row>
    <row r="82" spans="1:12" x14ac:dyDescent="0.25">
      <c r="A82" t="s">
        <v>17</v>
      </c>
      <c r="B82" s="9" t="s">
        <v>896</v>
      </c>
      <c r="C82" t="s">
        <v>739</v>
      </c>
      <c r="D82" t="s">
        <v>746</v>
      </c>
      <c r="E82" t="s">
        <v>480</v>
      </c>
      <c r="F82" t="s">
        <v>489</v>
      </c>
      <c r="G82" t="s">
        <v>418</v>
      </c>
      <c r="H82" t="s">
        <v>626</v>
      </c>
      <c r="I82" t="s">
        <v>882</v>
      </c>
      <c r="J82" t="s">
        <v>882</v>
      </c>
      <c r="K82" t="s">
        <v>882</v>
      </c>
      <c r="L82" t="s">
        <v>882</v>
      </c>
    </row>
    <row r="83" spans="1:12" x14ac:dyDescent="0.25">
      <c r="A83" t="s">
        <v>17</v>
      </c>
      <c r="B83" s="9" t="s">
        <v>897</v>
      </c>
      <c r="C83" t="s">
        <v>49</v>
      </c>
      <c r="D83" t="s">
        <v>171</v>
      </c>
      <c r="E83" t="s">
        <v>693</v>
      </c>
      <c r="F83" t="s">
        <v>339</v>
      </c>
      <c r="G83" t="s">
        <v>717</v>
      </c>
      <c r="H83" t="s">
        <v>725</v>
      </c>
      <c r="I83" t="s">
        <v>279</v>
      </c>
      <c r="J83" t="s">
        <v>682</v>
      </c>
      <c r="K83" t="s">
        <v>681</v>
      </c>
      <c r="L83" t="s">
        <v>327</v>
      </c>
    </row>
    <row r="84" spans="1:12" x14ac:dyDescent="0.25">
      <c r="A84" t="s">
        <v>17</v>
      </c>
      <c r="B84" s="9" t="s">
        <v>898</v>
      </c>
      <c r="C84" t="s">
        <v>426</v>
      </c>
      <c r="D84" t="s">
        <v>147</v>
      </c>
      <c r="E84" t="s">
        <v>590</v>
      </c>
      <c r="F84" t="s">
        <v>314</v>
      </c>
      <c r="G84" t="s">
        <v>600</v>
      </c>
      <c r="H84" t="s">
        <v>727</v>
      </c>
      <c r="I84" t="s">
        <v>545</v>
      </c>
      <c r="J84" t="s">
        <v>732</v>
      </c>
      <c r="K84" t="s">
        <v>60</v>
      </c>
      <c r="L84" t="s">
        <v>54</v>
      </c>
    </row>
    <row r="85" spans="1:12" x14ac:dyDescent="0.25">
      <c r="A85" t="s">
        <v>17</v>
      </c>
      <c r="B85" s="9" t="s">
        <v>899</v>
      </c>
      <c r="C85" t="s">
        <v>288</v>
      </c>
      <c r="D85" t="s">
        <v>126</v>
      </c>
      <c r="E85" t="s">
        <v>651</v>
      </c>
      <c r="F85" t="s">
        <v>113</v>
      </c>
      <c r="G85" t="s">
        <v>114</v>
      </c>
      <c r="H85" t="s">
        <v>598</v>
      </c>
      <c r="I85" t="s">
        <v>240</v>
      </c>
      <c r="J85" t="s">
        <v>621</v>
      </c>
      <c r="K85" t="s">
        <v>321</v>
      </c>
      <c r="L85" t="s">
        <v>619</v>
      </c>
    </row>
    <row r="86" spans="1:12" x14ac:dyDescent="0.25">
      <c r="A86" t="s">
        <v>17</v>
      </c>
      <c r="B86" s="9" t="s">
        <v>900</v>
      </c>
      <c r="C86" t="s">
        <v>704</v>
      </c>
      <c r="D86" t="s">
        <v>72</v>
      </c>
      <c r="E86" t="s">
        <v>344</v>
      </c>
      <c r="F86" t="s">
        <v>453</v>
      </c>
      <c r="G86" t="s">
        <v>123</v>
      </c>
      <c r="H86" t="s">
        <v>323</v>
      </c>
      <c r="I86" t="s">
        <v>669</v>
      </c>
      <c r="J86" t="s">
        <v>644</v>
      </c>
      <c r="K86" t="s">
        <v>655</v>
      </c>
      <c r="L86" t="s">
        <v>117</v>
      </c>
    </row>
    <row r="87" spans="1:12" x14ac:dyDescent="0.25">
      <c r="A87" t="s">
        <v>17</v>
      </c>
      <c r="B87" s="9" t="s">
        <v>901</v>
      </c>
      <c r="C87" t="s">
        <v>660</v>
      </c>
      <c r="D87" t="s">
        <v>295</v>
      </c>
      <c r="E87" t="s">
        <v>615</v>
      </c>
      <c r="F87" t="s">
        <v>271</v>
      </c>
      <c r="G87" t="s">
        <v>401</v>
      </c>
      <c r="H87" t="s">
        <v>747</v>
      </c>
      <c r="I87" t="s">
        <v>512</v>
      </c>
      <c r="J87" t="s">
        <v>509</v>
      </c>
      <c r="K87" t="s">
        <v>609</v>
      </c>
      <c r="L87" t="s">
        <v>628</v>
      </c>
    </row>
    <row r="88" spans="1:12" x14ac:dyDescent="0.25">
      <c r="A88" t="s">
        <v>17</v>
      </c>
      <c r="B88" s="9" t="s">
        <v>902</v>
      </c>
      <c r="C88" t="s">
        <v>190</v>
      </c>
      <c r="D88" t="s">
        <v>184</v>
      </c>
      <c r="E88" t="s">
        <v>572</v>
      </c>
      <c r="F88" t="s">
        <v>739</v>
      </c>
      <c r="G88" t="s">
        <v>432</v>
      </c>
      <c r="H88" t="s">
        <v>119</v>
      </c>
      <c r="I88" t="s">
        <v>575</v>
      </c>
      <c r="J88" t="s">
        <v>108</v>
      </c>
      <c r="K88" t="s">
        <v>233</v>
      </c>
      <c r="L88" t="s">
        <v>746</v>
      </c>
    </row>
    <row r="89" spans="1:12" x14ac:dyDescent="0.25">
      <c r="A89" t="s">
        <v>38</v>
      </c>
      <c r="B89" s="9" t="s">
        <v>881</v>
      </c>
      <c r="C89" t="s">
        <v>298</v>
      </c>
      <c r="D89" t="s">
        <v>681</v>
      </c>
      <c r="E89" t="s">
        <v>758</v>
      </c>
      <c r="F89" t="s">
        <v>607</v>
      </c>
      <c r="G89" t="s">
        <v>693</v>
      </c>
      <c r="H89" t="s">
        <v>166</v>
      </c>
      <c r="I89" t="s">
        <v>450</v>
      </c>
      <c r="J89" t="s">
        <v>882</v>
      </c>
      <c r="K89" t="s">
        <v>882</v>
      </c>
      <c r="L89" t="s">
        <v>882</v>
      </c>
    </row>
    <row r="90" spans="1:12" x14ac:dyDescent="0.25">
      <c r="A90" t="s">
        <v>38</v>
      </c>
      <c r="B90" s="9" t="s">
        <v>903</v>
      </c>
      <c r="C90" t="s">
        <v>327</v>
      </c>
      <c r="D90" t="s">
        <v>882</v>
      </c>
      <c r="E90" t="s">
        <v>882</v>
      </c>
      <c r="F90" t="s">
        <v>882</v>
      </c>
      <c r="G90" t="s">
        <v>882</v>
      </c>
      <c r="H90" t="s">
        <v>882</v>
      </c>
      <c r="I90" t="s">
        <v>882</v>
      </c>
      <c r="J90" t="s">
        <v>882</v>
      </c>
      <c r="K90" t="s">
        <v>882</v>
      </c>
      <c r="L90" t="s">
        <v>882</v>
      </c>
    </row>
    <row r="91" spans="1:12" x14ac:dyDescent="0.25">
      <c r="A91" t="s">
        <v>38</v>
      </c>
      <c r="B91" s="9" t="s">
        <v>904</v>
      </c>
      <c r="C91" t="s">
        <v>702</v>
      </c>
      <c r="D91" t="s">
        <v>612</v>
      </c>
      <c r="E91" t="s">
        <v>49</v>
      </c>
      <c r="F91" t="s">
        <v>452</v>
      </c>
      <c r="G91" t="s">
        <v>882</v>
      </c>
      <c r="H91" t="s">
        <v>882</v>
      </c>
      <c r="I91" t="s">
        <v>882</v>
      </c>
      <c r="J91" t="s">
        <v>882</v>
      </c>
      <c r="K91" t="s">
        <v>882</v>
      </c>
      <c r="L91" t="s">
        <v>882</v>
      </c>
    </row>
    <row r="92" spans="1:12" x14ac:dyDescent="0.25">
      <c r="A92" t="s">
        <v>38</v>
      </c>
      <c r="B92" s="9" t="s">
        <v>905</v>
      </c>
      <c r="C92" t="s">
        <v>367</v>
      </c>
      <c r="D92" t="s">
        <v>882</v>
      </c>
      <c r="E92" t="s">
        <v>882</v>
      </c>
      <c r="F92" t="s">
        <v>882</v>
      </c>
      <c r="G92" t="s">
        <v>882</v>
      </c>
      <c r="H92" t="s">
        <v>882</v>
      </c>
      <c r="I92" t="s">
        <v>882</v>
      </c>
      <c r="J92" t="s">
        <v>882</v>
      </c>
      <c r="K92" t="s">
        <v>882</v>
      </c>
      <c r="L92" t="s">
        <v>882</v>
      </c>
    </row>
    <row r="93" spans="1:12" x14ac:dyDescent="0.25">
      <c r="A93" t="s">
        <v>38</v>
      </c>
      <c r="B93" s="9" t="s">
        <v>906</v>
      </c>
      <c r="C93" t="s">
        <v>732</v>
      </c>
      <c r="D93" t="s">
        <v>147</v>
      </c>
      <c r="E93" t="s">
        <v>317</v>
      </c>
      <c r="F93" t="s">
        <v>599</v>
      </c>
      <c r="G93" t="s">
        <v>731</v>
      </c>
      <c r="H93" t="s">
        <v>487</v>
      </c>
      <c r="I93" t="s">
        <v>558</v>
      </c>
      <c r="J93" t="s">
        <v>727</v>
      </c>
      <c r="K93" t="s">
        <v>62</v>
      </c>
      <c r="L93" t="s">
        <v>162</v>
      </c>
    </row>
    <row r="94" spans="1:12" x14ac:dyDescent="0.25">
      <c r="A94" t="s">
        <v>38</v>
      </c>
      <c r="B94" s="9" t="s">
        <v>883</v>
      </c>
      <c r="C94" t="s">
        <v>388</v>
      </c>
      <c r="D94" t="s">
        <v>228</v>
      </c>
      <c r="E94" t="s">
        <v>203</v>
      </c>
      <c r="F94" t="s">
        <v>390</v>
      </c>
      <c r="G94" t="s">
        <v>534</v>
      </c>
      <c r="H94" t="s">
        <v>629</v>
      </c>
      <c r="I94" t="s">
        <v>726</v>
      </c>
      <c r="J94" t="s">
        <v>882</v>
      </c>
      <c r="K94" t="s">
        <v>882</v>
      </c>
      <c r="L94" t="s">
        <v>882</v>
      </c>
    </row>
    <row r="95" spans="1:12" x14ac:dyDescent="0.25">
      <c r="A95" t="s">
        <v>38</v>
      </c>
      <c r="B95" s="9" t="s">
        <v>884</v>
      </c>
      <c r="C95" t="s">
        <v>54</v>
      </c>
      <c r="D95" t="s">
        <v>666</v>
      </c>
      <c r="E95" t="s">
        <v>253</v>
      </c>
      <c r="F95" t="s">
        <v>545</v>
      </c>
      <c r="G95" t="s">
        <v>670</v>
      </c>
      <c r="H95" t="s">
        <v>273</v>
      </c>
      <c r="I95" t="s">
        <v>230</v>
      </c>
      <c r="J95" t="s">
        <v>231</v>
      </c>
      <c r="K95" t="s">
        <v>426</v>
      </c>
      <c r="L95" t="s">
        <v>314</v>
      </c>
    </row>
    <row r="96" spans="1:12" x14ac:dyDescent="0.25">
      <c r="A96" t="s">
        <v>38</v>
      </c>
      <c r="B96" s="9" t="s">
        <v>907</v>
      </c>
      <c r="C96" t="s">
        <v>651</v>
      </c>
      <c r="D96" t="s">
        <v>310</v>
      </c>
      <c r="E96" t="s">
        <v>882</v>
      </c>
      <c r="F96" t="s">
        <v>882</v>
      </c>
      <c r="G96" t="s">
        <v>882</v>
      </c>
      <c r="H96" t="s">
        <v>882</v>
      </c>
      <c r="I96" t="s">
        <v>882</v>
      </c>
      <c r="J96" t="s">
        <v>882</v>
      </c>
      <c r="K96" t="s">
        <v>882</v>
      </c>
      <c r="L96" t="s">
        <v>882</v>
      </c>
    </row>
    <row r="97" spans="1:12" x14ac:dyDescent="0.25">
      <c r="A97" t="s">
        <v>38</v>
      </c>
      <c r="B97" s="9" t="s">
        <v>885</v>
      </c>
      <c r="C97" t="s">
        <v>288</v>
      </c>
      <c r="D97" t="s">
        <v>240</v>
      </c>
      <c r="E97" t="s">
        <v>465</v>
      </c>
      <c r="F97" t="s">
        <v>619</v>
      </c>
      <c r="G97" t="s">
        <v>243</v>
      </c>
      <c r="H97" t="s">
        <v>437</v>
      </c>
      <c r="I97" t="s">
        <v>689</v>
      </c>
      <c r="J97" t="s">
        <v>882</v>
      </c>
      <c r="K97" t="s">
        <v>882</v>
      </c>
      <c r="L97" t="s">
        <v>882</v>
      </c>
    </row>
    <row r="98" spans="1:12" x14ac:dyDescent="0.25">
      <c r="A98" t="s">
        <v>38</v>
      </c>
      <c r="B98" s="9" t="s">
        <v>886</v>
      </c>
      <c r="C98" t="s">
        <v>598</v>
      </c>
      <c r="D98" t="s">
        <v>70</v>
      </c>
      <c r="E98" t="s">
        <v>374</v>
      </c>
      <c r="F98" t="s">
        <v>113</v>
      </c>
      <c r="G98" t="s">
        <v>137</v>
      </c>
      <c r="H98" t="s">
        <v>237</v>
      </c>
      <c r="I98" t="s">
        <v>537</v>
      </c>
      <c r="J98" t="s">
        <v>882</v>
      </c>
      <c r="K98" t="s">
        <v>882</v>
      </c>
      <c r="L98" t="s">
        <v>882</v>
      </c>
    </row>
    <row r="99" spans="1:12" x14ac:dyDescent="0.25">
      <c r="A99" t="s">
        <v>38</v>
      </c>
      <c r="B99" s="9" t="s">
        <v>908</v>
      </c>
      <c r="C99" t="s">
        <v>202</v>
      </c>
      <c r="D99" t="s">
        <v>882</v>
      </c>
      <c r="E99" t="s">
        <v>882</v>
      </c>
      <c r="F99" t="s">
        <v>882</v>
      </c>
      <c r="G99" t="s">
        <v>882</v>
      </c>
      <c r="H99" t="s">
        <v>882</v>
      </c>
      <c r="I99" t="s">
        <v>882</v>
      </c>
      <c r="J99" t="s">
        <v>882</v>
      </c>
      <c r="K99" t="s">
        <v>882</v>
      </c>
      <c r="L99" t="s">
        <v>882</v>
      </c>
    </row>
    <row r="100" spans="1:12" x14ac:dyDescent="0.25">
      <c r="A100" t="s">
        <v>38</v>
      </c>
      <c r="B100" s="9" t="s">
        <v>887</v>
      </c>
      <c r="C100" t="s">
        <v>714</v>
      </c>
      <c r="D100" t="s">
        <v>621</v>
      </c>
      <c r="E100" t="s">
        <v>882</v>
      </c>
      <c r="F100" t="s">
        <v>882</v>
      </c>
      <c r="G100" t="s">
        <v>882</v>
      </c>
      <c r="H100" t="s">
        <v>882</v>
      </c>
      <c r="I100" t="s">
        <v>882</v>
      </c>
      <c r="J100" t="s">
        <v>882</v>
      </c>
      <c r="K100" t="s">
        <v>882</v>
      </c>
      <c r="L100" t="s">
        <v>882</v>
      </c>
    </row>
    <row r="101" spans="1:12" x14ac:dyDescent="0.25">
      <c r="A101" t="s">
        <v>38</v>
      </c>
      <c r="B101" s="9" t="s">
        <v>910</v>
      </c>
      <c r="C101" t="s">
        <v>122</v>
      </c>
      <c r="D101" t="s">
        <v>329</v>
      </c>
      <c r="E101" t="s">
        <v>591</v>
      </c>
      <c r="F101" t="s">
        <v>882</v>
      </c>
      <c r="G101" t="s">
        <v>882</v>
      </c>
      <c r="H101" t="s">
        <v>882</v>
      </c>
      <c r="I101" t="s">
        <v>882</v>
      </c>
      <c r="J101" t="s">
        <v>882</v>
      </c>
      <c r="K101" t="s">
        <v>882</v>
      </c>
      <c r="L101" t="s">
        <v>882</v>
      </c>
    </row>
    <row r="102" spans="1:12" x14ac:dyDescent="0.25">
      <c r="A102" t="s">
        <v>38</v>
      </c>
      <c r="B102" s="9" t="s">
        <v>888</v>
      </c>
      <c r="C102" t="s">
        <v>738</v>
      </c>
      <c r="D102" t="s">
        <v>117</v>
      </c>
      <c r="E102" t="s">
        <v>420</v>
      </c>
      <c r="F102" t="s">
        <v>536</v>
      </c>
      <c r="G102" t="s">
        <v>882</v>
      </c>
      <c r="H102" t="s">
        <v>882</v>
      </c>
      <c r="I102" t="s">
        <v>882</v>
      </c>
      <c r="J102" t="s">
        <v>882</v>
      </c>
      <c r="K102" t="s">
        <v>882</v>
      </c>
      <c r="L102" t="s">
        <v>882</v>
      </c>
    </row>
    <row r="103" spans="1:12" x14ac:dyDescent="0.25">
      <c r="A103" t="s">
        <v>38</v>
      </c>
      <c r="B103" s="9" t="s">
        <v>889</v>
      </c>
      <c r="C103" t="s">
        <v>540</v>
      </c>
      <c r="D103" t="s">
        <v>576</v>
      </c>
      <c r="E103" t="s">
        <v>527</v>
      </c>
      <c r="F103" t="s">
        <v>402</v>
      </c>
      <c r="G103" t="s">
        <v>223</v>
      </c>
      <c r="H103" t="s">
        <v>224</v>
      </c>
      <c r="I103" t="s">
        <v>577</v>
      </c>
      <c r="J103" t="s">
        <v>704</v>
      </c>
      <c r="K103" t="s">
        <v>755</v>
      </c>
      <c r="L103" t="s">
        <v>756</v>
      </c>
    </row>
    <row r="104" spans="1:12" x14ac:dyDescent="0.25">
      <c r="A104" t="s">
        <v>38</v>
      </c>
      <c r="B104" s="9" t="s">
        <v>890</v>
      </c>
      <c r="C104" t="s">
        <v>296</v>
      </c>
      <c r="D104" t="s">
        <v>72</v>
      </c>
      <c r="E104" t="s">
        <v>526</v>
      </c>
      <c r="F104" t="s">
        <v>439</v>
      </c>
      <c r="G104" t="s">
        <v>447</v>
      </c>
      <c r="H104" t="s">
        <v>644</v>
      </c>
      <c r="I104" t="s">
        <v>882</v>
      </c>
      <c r="J104" t="s">
        <v>882</v>
      </c>
      <c r="K104" t="s">
        <v>882</v>
      </c>
      <c r="L104" t="s">
        <v>882</v>
      </c>
    </row>
    <row r="105" spans="1:12" x14ac:dyDescent="0.25">
      <c r="A105" t="s">
        <v>38</v>
      </c>
      <c r="B105" s="9" t="s">
        <v>911</v>
      </c>
      <c r="C105" t="s">
        <v>341</v>
      </c>
      <c r="D105" t="s">
        <v>360</v>
      </c>
      <c r="E105" t="s">
        <v>882</v>
      </c>
      <c r="F105" t="s">
        <v>882</v>
      </c>
      <c r="G105" t="s">
        <v>882</v>
      </c>
      <c r="H105" t="s">
        <v>882</v>
      </c>
      <c r="I105" t="s">
        <v>882</v>
      </c>
      <c r="J105" t="s">
        <v>882</v>
      </c>
      <c r="K105" t="s">
        <v>882</v>
      </c>
      <c r="L105" t="s">
        <v>882</v>
      </c>
    </row>
    <row r="106" spans="1:12" x14ac:dyDescent="0.25">
      <c r="A106" t="s">
        <v>38</v>
      </c>
      <c r="B106" s="9" t="s">
        <v>891</v>
      </c>
      <c r="C106" t="s">
        <v>344</v>
      </c>
      <c r="D106" t="s">
        <v>370</v>
      </c>
      <c r="E106" t="s">
        <v>444</v>
      </c>
      <c r="F106" t="s">
        <v>645</v>
      </c>
      <c r="G106" t="s">
        <v>151</v>
      </c>
      <c r="H106" t="s">
        <v>722</v>
      </c>
      <c r="I106" t="s">
        <v>123</v>
      </c>
      <c r="J106" t="s">
        <v>138</v>
      </c>
      <c r="K106" t="s">
        <v>323</v>
      </c>
      <c r="L106" t="s">
        <v>453</v>
      </c>
    </row>
    <row r="107" spans="1:12" x14ac:dyDescent="0.25">
      <c r="A107" t="s">
        <v>38</v>
      </c>
      <c r="B107" s="9" t="s">
        <v>892</v>
      </c>
      <c r="C107" t="s">
        <v>660</v>
      </c>
      <c r="D107" t="s">
        <v>295</v>
      </c>
      <c r="E107" t="s">
        <v>153</v>
      </c>
      <c r="F107" t="s">
        <v>752</v>
      </c>
      <c r="G107" t="s">
        <v>142</v>
      </c>
      <c r="H107" t="s">
        <v>179</v>
      </c>
      <c r="I107" t="s">
        <v>198</v>
      </c>
      <c r="J107" t="s">
        <v>736</v>
      </c>
      <c r="K107" t="s">
        <v>272</v>
      </c>
      <c r="L107" t="s">
        <v>470</v>
      </c>
    </row>
    <row r="108" spans="1:12" x14ac:dyDescent="0.25">
      <c r="A108" t="s">
        <v>38</v>
      </c>
      <c r="B108" s="9" t="s">
        <v>893</v>
      </c>
      <c r="C108" t="s">
        <v>509</v>
      </c>
      <c r="D108" t="s">
        <v>579</v>
      </c>
      <c r="E108" t="s">
        <v>685</v>
      </c>
      <c r="F108" t="s">
        <v>882</v>
      </c>
      <c r="G108" t="s">
        <v>882</v>
      </c>
      <c r="H108" t="s">
        <v>882</v>
      </c>
      <c r="I108" t="s">
        <v>882</v>
      </c>
      <c r="J108" t="s">
        <v>882</v>
      </c>
      <c r="K108" t="s">
        <v>882</v>
      </c>
      <c r="L108" t="s">
        <v>882</v>
      </c>
    </row>
    <row r="109" spans="1:12" x14ac:dyDescent="0.25">
      <c r="A109" t="s">
        <v>38</v>
      </c>
      <c r="B109" s="9" t="s">
        <v>912</v>
      </c>
      <c r="C109" t="s">
        <v>609</v>
      </c>
      <c r="D109" t="s">
        <v>713</v>
      </c>
      <c r="E109" t="s">
        <v>277</v>
      </c>
      <c r="F109" t="s">
        <v>434</v>
      </c>
      <c r="G109" t="s">
        <v>718</v>
      </c>
      <c r="H109" t="s">
        <v>571</v>
      </c>
      <c r="I109" t="s">
        <v>334</v>
      </c>
      <c r="J109" t="s">
        <v>457</v>
      </c>
      <c r="K109" t="s">
        <v>564</v>
      </c>
      <c r="L109" t="s">
        <v>617</v>
      </c>
    </row>
    <row r="110" spans="1:12" x14ac:dyDescent="0.25">
      <c r="A110" t="s">
        <v>38</v>
      </c>
      <c r="B110" s="9" t="s">
        <v>913</v>
      </c>
      <c r="C110" t="s">
        <v>385</v>
      </c>
      <c r="D110" t="s">
        <v>628</v>
      </c>
      <c r="E110" t="s">
        <v>555</v>
      </c>
      <c r="F110" t="s">
        <v>570</v>
      </c>
      <c r="G110" t="s">
        <v>882</v>
      </c>
      <c r="H110" t="s">
        <v>882</v>
      </c>
      <c r="I110" t="s">
        <v>882</v>
      </c>
      <c r="J110" t="s">
        <v>882</v>
      </c>
      <c r="K110" t="s">
        <v>882</v>
      </c>
      <c r="L110" t="s">
        <v>882</v>
      </c>
    </row>
    <row r="111" spans="1:12" x14ac:dyDescent="0.25">
      <c r="A111" t="s">
        <v>38</v>
      </c>
      <c r="B111" s="9" t="s">
        <v>894</v>
      </c>
      <c r="C111" t="s">
        <v>271</v>
      </c>
      <c r="D111" t="s">
        <v>747</v>
      </c>
      <c r="E111" t="s">
        <v>193</v>
      </c>
      <c r="F111" t="s">
        <v>602</v>
      </c>
      <c r="G111" t="s">
        <v>401</v>
      </c>
      <c r="H111" t="s">
        <v>603</v>
      </c>
      <c r="I111" t="s">
        <v>882</v>
      </c>
      <c r="J111" t="s">
        <v>882</v>
      </c>
      <c r="K111" t="s">
        <v>882</v>
      </c>
      <c r="L111" t="s">
        <v>882</v>
      </c>
    </row>
    <row r="112" spans="1:12" x14ac:dyDescent="0.25">
      <c r="A112" t="s">
        <v>38</v>
      </c>
      <c r="B112" s="9" t="s">
        <v>914</v>
      </c>
      <c r="C112" t="s">
        <v>190</v>
      </c>
      <c r="D112" t="s">
        <v>184</v>
      </c>
      <c r="E112" t="s">
        <v>108</v>
      </c>
      <c r="F112" t="s">
        <v>119</v>
      </c>
      <c r="G112" t="s">
        <v>572</v>
      </c>
      <c r="H112" t="s">
        <v>882</v>
      </c>
      <c r="I112" t="s">
        <v>882</v>
      </c>
      <c r="J112" t="s">
        <v>882</v>
      </c>
      <c r="K112" t="s">
        <v>882</v>
      </c>
      <c r="L112" t="s">
        <v>882</v>
      </c>
    </row>
    <row r="113" spans="1:12" x14ac:dyDescent="0.25">
      <c r="A113" t="s">
        <v>38</v>
      </c>
      <c r="B113" s="9" t="s">
        <v>895</v>
      </c>
      <c r="C113" t="s">
        <v>432</v>
      </c>
      <c r="D113" t="s">
        <v>882</v>
      </c>
      <c r="E113" t="s">
        <v>882</v>
      </c>
      <c r="F113" t="s">
        <v>882</v>
      </c>
      <c r="G113" t="s">
        <v>882</v>
      </c>
      <c r="H113" t="s">
        <v>882</v>
      </c>
      <c r="I113" t="s">
        <v>882</v>
      </c>
      <c r="J113" t="s">
        <v>882</v>
      </c>
      <c r="K113" t="s">
        <v>882</v>
      </c>
      <c r="L113" t="s">
        <v>882</v>
      </c>
    </row>
    <row r="114" spans="1:12" x14ac:dyDescent="0.25">
      <c r="A114" t="s">
        <v>38</v>
      </c>
      <c r="B114" s="9" t="s">
        <v>896</v>
      </c>
      <c r="C114" t="s">
        <v>480</v>
      </c>
      <c r="D114" t="s">
        <v>746</v>
      </c>
      <c r="E114" t="s">
        <v>200</v>
      </c>
      <c r="F114" t="s">
        <v>739</v>
      </c>
      <c r="G114" t="s">
        <v>626</v>
      </c>
      <c r="H114" t="s">
        <v>882</v>
      </c>
      <c r="I114" t="s">
        <v>882</v>
      </c>
      <c r="J114" t="s">
        <v>882</v>
      </c>
      <c r="K114" t="s">
        <v>882</v>
      </c>
      <c r="L114" t="s">
        <v>882</v>
      </c>
    </row>
    <row r="115" spans="1:12" x14ac:dyDescent="0.25">
      <c r="A115" t="s">
        <v>38</v>
      </c>
      <c r="B115" s="9" t="s">
        <v>897</v>
      </c>
      <c r="C115" t="s">
        <v>298</v>
      </c>
      <c r="D115" t="s">
        <v>702</v>
      </c>
      <c r="E115" t="s">
        <v>681</v>
      </c>
      <c r="F115" t="s">
        <v>367</v>
      </c>
      <c r="G115" t="s">
        <v>758</v>
      </c>
      <c r="H115" t="s">
        <v>607</v>
      </c>
      <c r="I115" t="s">
        <v>693</v>
      </c>
      <c r="J115" t="s">
        <v>612</v>
      </c>
      <c r="K115" t="s">
        <v>166</v>
      </c>
      <c r="L115" t="s">
        <v>450</v>
      </c>
    </row>
    <row r="116" spans="1:12" x14ac:dyDescent="0.25">
      <c r="A116" t="s">
        <v>38</v>
      </c>
      <c r="B116" s="9" t="s">
        <v>898</v>
      </c>
      <c r="C116" t="s">
        <v>54</v>
      </c>
      <c r="D116" t="s">
        <v>388</v>
      </c>
      <c r="E116" t="s">
        <v>732</v>
      </c>
      <c r="F116" t="s">
        <v>666</v>
      </c>
      <c r="G116" t="s">
        <v>253</v>
      </c>
      <c r="H116" t="s">
        <v>147</v>
      </c>
      <c r="I116" t="s">
        <v>545</v>
      </c>
      <c r="J116" t="s">
        <v>670</v>
      </c>
      <c r="K116" t="s">
        <v>317</v>
      </c>
      <c r="L116" t="s">
        <v>599</v>
      </c>
    </row>
    <row r="117" spans="1:12" x14ac:dyDescent="0.25">
      <c r="A117" t="s">
        <v>38</v>
      </c>
      <c r="B117" s="9" t="s">
        <v>899</v>
      </c>
      <c r="C117" t="s">
        <v>288</v>
      </c>
      <c r="D117" t="s">
        <v>714</v>
      </c>
      <c r="E117" t="s">
        <v>240</v>
      </c>
      <c r="F117" t="s">
        <v>598</v>
      </c>
      <c r="G117" t="s">
        <v>70</v>
      </c>
      <c r="H117" t="s">
        <v>621</v>
      </c>
      <c r="I117" t="s">
        <v>465</v>
      </c>
      <c r="J117" t="s">
        <v>651</v>
      </c>
      <c r="K117" t="s">
        <v>619</v>
      </c>
      <c r="L117" t="s">
        <v>374</v>
      </c>
    </row>
    <row r="118" spans="1:12" x14ac:dyDescent="0.25">
      <c r="A118" t="s">
        <v>38</v>
      </c>
      <c r="B118" s="9" t="s">
        <v>900</v>
      </c>
      <c r="C118" t="s">
        <v>540</v>
      </c>
      <c r="D118" t="s">
        <v>344</v>
      </c>
      <c r="E118" t="s">
        <v>576</v>
      </c>
      <c r="F118" t="s">
        <v>296</v>
      </c>
      <c r="G118" t="s">
        <v>527</v>
      </c>
      <c r="H118" t="s">
        <v>72</v>
      </c>
      <c r="I118" t="s">
        <v>738</v>
      </c>
      <c r="J118" t="s">
        <v>402</v>
      </c>
      <c r="K118" t="s">
        <v>223</v>
      </c>
      <c r="L118" t="s">
        <v>370</v>
      </c>
    </row>
    <row r="119" spans="1:12" x14ac:dyDescent="0.25">
      <c r="A119" t="s">
        <v>38</v>
      </c>
      <c r="B119" s="9" t="s">
        <v>901</v>
      </c>
      <c r="C119" t="s">
        <v>271</v>
      </c>
      <c r="D119" t="s">
        <v>660</v>
      </c>
      <c r="E119" t="s">
        <v>295</v>
      </c>
      <c r="F119" t="s">
        <v>747</v>
      </c>
      <c r="G119" t="s">
        <v>609</v>
      </c>
      <c r="H119" t="s">
        <v>713</v>
      </c>
      <c r="I119" t="s">
        <v>193</v>
      </c>
      <c r="J119" t="s">
        <v>602</v>
      </c>
      <c r="K119" t="s">
        <v>153</v>
      </c>
      <c r="L119" t="s">
        <v>277</v>
      </c>
    </row>
    <row r="120" spans="1:12" x14ac:dyDescent="0.25">
      <c r="A120" t="s">
        <v>38</v>
      </c>
      <c r="B120" s="9" t="s">
        <v>902</v>
      </c>
      <c r="C120" t="s">
        <v>432</v>
      </c>
      <c r="D120" t="s">
        <v>480</v>
      </c>
      <c r="E120" t="s">
        <v>190</v>
      </c>
      <c r="F120" t="s">
        <v>746</v>
      </c>
      <c r="G120" t="s">
        <v>184</v>
      </c>
      <c r="H120" t="s">
        <v>200</v>
      </c>
      <c r="I120" t="s">
        <v>739</v>
      </c>
      <c r="J120" t="s">
        <v>108</v>
      </c>
      <c r="K120" t="s">
        <v>119</v>
      </c>
      <c r="L120" t="s">
        <v>572</v>
      </c>
    </row>
    <row r="121" spans="1:12" x14ac:dyDescent="0.25">
      <c r="A121" t="s">
        <v>40</v>
      </c>
      <c r="B121" s="9" t="s">
        <v>903</v>
      </c>
      <c r="C121" t="s">
        <v>327</v>
      </c>
      <c r="D121" t="s">
        <v>882</v>
      </c>
      <c r="E121" t="s">
        <v>882</v>
      </c>
      <c r="F121" t="s">
        <v>882</v>
      </c>
      <c r="G121" t="s">
        <v>882</v>
      </c>
      <c r="H121" t="s">
        <v>882</v>
      </c>
      <c r="I121" t="s">
        <v>882</v>
      </c>
      <c r="J121" t="s">
        <v>882</v>
      </c>
      <c r="K121" t="s">
        <v>882</v>
      </c>
      <c r="L121" t="s">
        <v>882</v>
      </c>
    </row>
    <row r="122" spans="1:12" x14ac:dyDescent="0.25">
      <c r="A122" t="s">
        <v>40</v>
      </c>
      <c r="B122" s="9" t="s">
        <v>904</v>
      </c>
      <c r="C122" t="s">
        <v>702</v>
      </c>
      <c r="D122" t="s">
        <v>882</v>
      </c>
      <c r="E122" t="s">
        <v>882</v>
      </c>
      <c r="F122" t="s">
        <v>882</v>
      </c>
      <c r="G122" t="s">
        <v>882</v>
      </c>
      <c r="H122" t="s">
        <v>882</v>
      </c>
      <c r="I122" t="s">
        <v>882</v>
      </c>
      <c r="J122" t="s">
        <v>882</v>
      </c>
      <c r="K122" t="s">
        <v>882</v>
      </c>
      <c r="L122" t="s">
        <v>882</v>
      </c>
    </row>
    <row r="123" spans="1:12" x14ac:dyDescent="0.25">
      <c r="A123" t="s">
        <v>40</v>
      </c>
      <c r="B123" s="9" t="s">
        <v>905</v>
      </c>
      <c r="C123" t="s">
        <v>367</v>
      </c>
      <c r="D123" t="s">
        <v>882</v>
      </c>
      <c r="E123" t="s">
        <v>882</v>
      </c>
      <c r="F123" t="s">
        <v>882</v>
      </c>
      <c r="G123" t="s">
        <v>882</v>
      </c>
      <c r="H123" t="s">
        <v>882</v>
      </c>
      <c r="I123" t="s">
        <v>882</v>
      </c>
      <c r="J123" t="s">
        <v>882</v>
      </c>
      <c r="K123" t="s">
        <v>882</v>
      </c>
      <c r="L123" t="s">
        <v>882</v>
      </c>
    </row>
    <row r="124" spans="1:12" x14ac:dyDescent="0.25">
      <c r="A124" t="s">
        <v>40</v>
      </c>
      <c r="B124" s="9" t="s">
        <v>906</v>
      </c>
      <c r="C124" t="s">
        <v>590</v>
      </c>
      <c r="D124" t="s">
        <v>727</v>
      </c>
      <c r="E124" t="s">
        <v>882</v>
      </c>
      <c r="F124" t="s">
        <v>882</v>
      </c>
      <c r="G124" t="s">
        <v>882</v>
      </c>
      <c r="H124" t="s">
        <v>882</v>
      </c>
      <c r="I124" t="s">
        <v>882</v>
      </c>
      <c r="J124" t="s">
        <v>882</v>
      </c>
      <c r="K124" t="s">
        <v>882</v>
      </c>
      <c r="L124" t="s">
        <v>882</v>
      </c>
    </row>
    <row r="125" spans="1:12" x14ac:dyDescent="0.25">
      <c r="A125" t="s">
        <v>40</v>
      </c>
      <c r="B125" s="9" t="s">
        <v>884</v>
      </c>
      <c r="C125" t="s">
        <v>54</v>
      </c>
      <c r="D125" t="s">
        <v>230</v>
      </c>
      <c r="E125" t="s">
        <v>673</v>
      </c>
      <c r="F125" t="s">
        <v>882</v>
      </c>
      <c r="G125" t="s">
        <v>882</v>
      </c>
      <c r="H125" t="s">
        <v>882</v>
      </c>
      <c r="I125" t="s">
        <v>882</v>
      </c>
      <c r="J125" t="s">
        <v>882</v>
      </c>
      <c r="K125" t="s">
        <v>882</v>
      </c>
      <c r="L125" t="s">
        <v>882</v>
      </c>
    </row>
    <row r="126" spans="1:12" x14ac:dyDescent="0.25">
      <c r="A126" t="s">
        <v>40</v>
      </c>
      <c r="B126" s="9" t="s">
        <v>885</v>
      </c>
      <c r="C126" t="s">
        <v>240</v>
      </c>
      <c r="D126" t="s">
        <v>437</v>
      </c>
      <c r="E126" t="s">
        <v>882</v>
      </c>
      <c r="F126" t="s">
        <v>882</v>
      </c>
      <c r="G126" t="s">
        <v>882</v>
      </c>
      <c r="H126" t="s">
        <v>882</v>
      </c>
      <c r="I126" t="s">
        <v>882</v>
      </c>
      <c r="J126" t="s">
        <v>882</v>
      </c>
      <c r="K126" t="s">
        <v>882</v>
      </c>
      <c r="L126" t="s">
        <v>882</v>
      </c>
    </row>
    <row r="127" spans="1:12" x14ac:dyDescent="0.25">
      <c r="A127" t="s">
        <v>40</v>
      </c>
      <c r="B127" s="9" t="s">
        <v>886</v>
      </c>
      <c r="C127" t="s">
        <v>598</v>
      </c>
      <c r="D127" t="s">
        <v>882</v>
      </c>
      <c r="E127" t="s">
        <v>882</v>
      </c>
      <c r="F127" t="s">
        <v>882</v>
      </c>
      <c r="G127" t="s">
        <v>882</v>
      </c>
      <c r="H127" t="s">
        <v>882</v>
      </c>
      <c r="I127" t="s">
        <v>882</v>
      </c>
      <c r="J127" t="s">
        <v>882</v>
      </c>
      <c r="K127" t="s">
        <v>882</v>
      </c>
      <c r="L127" t="s">
        <v>882</v>
      </c>
    </row>
    <row r="128" spans="1:12" x14ac:dyDescent="0.25">
      <c r="A128" t="s">
        <v>40</v>
      </c>
      <c r="B128" s="9" t="s">
        <v>887</v>
      </c>
      <c r="C128" t="s">
        <v>304</v>
      </c>
      <c r="D128" t="s">
        <v>621</v>
      </c>
      <c r="E128" t="s">
        <v>882</v>
      </c>
      <c r="F128" t="s">
        <v>882</v>
      </c>
      <c r="G128" t="s">
        <v>882</v>
      </c>
      <c r="H128" t="s">
        <v>882</v>
      </c>
      <c r="I128" t="s">
        <v>882</v>
      </c>
      <c r="J128" t="s">
        <v>882</v>
      </c>
      <c r="K128" t="s">
        <v>882</v>
      </c>
      <c r="L128" t="s">
        <v>882</v>
      </c>
    </row>
    <row r="129" spans="1:12" x14ac:dyDescent="0.25">
      <c r="A129" t="s">
        <v>40</v>
      </c>
      <c r="B129" s="9" t="s">
        <v>910</v>
      </c>
      <c r="C129" t="s">
        <v>504</v>
      </c>
      <c r="D129" t="s">
        <v>882</v>
      </c>
      <c r="E129" t="s">
        <v>882</v>
      </c>
      <c r="F129" t="s">
        <v>882</v>
      </c>
      <c r="G129" t="s">
        <v>882</v>
      </c>
      <c r="H129" t="s">
        <v>882</v>
      </c>
      <c r="I129" t="s">
        <v>882</v>
      </c>
      <c r="J129" t="s">
        <v>882</v>
      </c>
      <c r="K129" t="s">
        <v>882</v>
      </c>
      <c r="L129" t="s">
        <v>882</v>
      </c>
    </row>
    <row r="130" spans="1:12" x14ac:dyDescent="0.25">
      <c r="A130" t="s">
        <v>40</v>
      </c>
      <c r="B130" s="9" t="s">
        <v>889</v>
      </c>
      <c r="C130" t="s">
        <v>704</v>
      </c>
      <c r="D130" t="s">
        <v>402</v>
      </c>
      <c r="E130" t="s">
        <v>540</v>
      </c>
      <c r="F130" t="s">
        <v>882</v>
      </c>
      <c r="G130" t="s">
        <v>882</v>
      </c>
      <c r="H130" t="s">
        <v>882</v>
      </c>
      <c r="I130" t="s">
        <v>882</v>
      </c>
      <c r="J130" t="s">
        <v>882</v>
      </c>
      <c r="K130" t="s">
        <v>882</v>
      </c>
      <c r="L130" t="s">
        <v>882</v>
      </c>
    </row>
    <row r="131" spans="1:12" x14ac:dyDescent="0.25">
      <c r="A131" t="s">
        <v>40</v>
      </c>
      <c r="B131" s="9" t="s">
        <v>890</v>
      </c>
      <c r="C131" t="s">
        <v>296</v>
      </c>
      <c r="D131" t="s">
        <v>882</v>
      </c>
      <c r="E131" t="s">
        <v>882</v>
      </c>
      <c r="F131" t="s">
        <v>882</v>
      </c>
      <c r="G131" t="s">
        <v>882</v>
      </c>
      <c r="H131" t="s">
        <v>882</v>
      </c>
      <c r="I131" t="s">
        <v>882</v>
      </c>
      <c r="J131" t="s">
        <v>882</v>
      </c>
      <c r="K131" t="s">
        <v>882</v>
      </c>
      <c r="L131" t="s">
        <v>882</v>
      </c>
    </row>
    <row r="132" spans="1:12" x14ac:dyDescent="0.25">
      <c r="A132" t="s">
        <v>40</v>
      </c>
      <c r="B132" s="9" t="s">
        <v>891</v>
      </c>
      <c r="C132" t="s">
        <v>234</v>
      </c>
      <c r="D132" t="s">
        <v>882</v>
      </c>
      <c r="E132" t="s">
        <v>882</v>
      </c>
      <c r="F132" t="s">
        <v>882</v>
      </c>
      <c r="G132" t="s">
        <v>882</v>
      </c>
      <c r="H132" t="s">
        <v>882</v>
      </c>
      <c r="I132" t="s">
        <v>882</v>
      </c>
      <c r="J132" t="s">
        <v>882</v>
      </c>
      <c r="K132" t="s">
        <v>882</v>
      </c>
      <c r="L132" t="s">
        <v>882</v>
      </c>
    </row>
    <row r="133" spans="1:12" x14ac:dyDescent="0.25">
      <c r="A133" t="s">
        <v>40</v>
      </c>
      <c r="B133" s="9" t="s">
        <v>892</v>
      </c>
      <c r="C133" t="s">
        <v>295</v>
      </c>
      <c r="D133" t="s">
        <v>470</v>
      </c>
      <c r="E133" t="s">
        <v>882</v>
      </c>
      <c r="F133" t="s">
        <v>882</v>
      </c>
      <c r="G133" t="s">
        <v>882</v>
      </c>
      <c r="H133" t="s">
        <v>882</v>
      </c>
      <c r="I133" t="s">
        <v>882</v>
      </c>
      <c r="J133" t="s">
        <v>882</v>
      </c>
      <c r="K133" t="s">
        <v>882</v>
      </c>
      <c r="L133" t="s">
        <v>882</v>
      </c>
    </row>
    <row r="134" spans="1:12" x14ac:dyDescent="0.25">
      <c r="A134" t="s">
        <v>40</v>
      </c>
      <c r="B134" s="9" t="s">
        <v>893</v>
      </c>
      <c r="C134" t="s">
        <v>509</v>
      </c>
      <c r="D134" t="s">
        <v>512</v>
      </c>
      <c r="E134" t="s">
        <v>882</v>
      </c>
      <c r="F134" t="s">
        <v>882</v>
      </c>
      <c r="G134" t="s">
        <v>882</v>
      </c>
      <c r="H134" t="s">
        <v>882</v>
      </c>
      <c r="I134" t="s">
        <v>882</v>
      </c>
      <c r="J134" t="s">
        <v>882</v>
      </c>
      <c r="K134" t="s">
        <v>882</v>
      </c>
      <c r="L134" t="s">
        <v>882</v>
      </c>
    </row>
    <row r="135" spans="1:12" x14ac:dyDescent="0.25">
      <c r="A135" t="s">
        <v>40</v>
      </c>
      <c r="B135" s="9" t="s">
        <v>912</v>
      </c>
      <c r="C135" t="s">
        <v>277</v>
      </c>
      <c r="D135" t="s">
        <v>675</v>
      </c>
      <c r="E135" t="s">
        <v>718</v>
      </c>
      <c r="F135" t="s">
        <v>882</v>
      </c>
      <c r="G135" t="s">
        <v>882</v>
      </c>
      <c r="H135" t="s">
        <v>882</v>
      </c>
      <c r="I135" t="s">
        <v>882</v>
      </c>
      <c r="J135" t="s">
        <v>882</v>
      </c>
      <c r="K135" t="s">
        <v>882</v>
      </c>
      <c r="L135" t="s">
        <v>882</v>
      </c>
    </row>
    <row r="136" spans="1:12" x14ac:dyDescent="0.25">
      <c r="A136" t="s">
        <v>40</v>
      </c>
      <c r="B136" s="9" t="s">
        <v>913</v>
      </c>
      <c r="C136" t="s">
        <v>385</v>
      </c>
      <c r="D136" t="s">
        <v>882</v>
      </c>
      <c r="E136" t="s">
        <v>882</v>
      </c>
      <c r="F136" t="s">
        <v>882</v>
      </c>
      <c r="G136" t="s">
        <v>882</v>
      </c>
      <c r="H136" t="s">
        <v>882</v>
      </c>
      <c r="I136" t="s">
        <v>882</v>
      </c>
      <c r="J136" t="s">
        <v>882</v>
      </c>
      <c r="K136" t="s">
        <v>882</v>
      </c>
      <c r="L136" t="s">
        <v>882</v>
      </c>
    </row>
    <row r="137" spans="1:12" x14ac:dyDescent="0.25">
      <c r="A137" t="s">
        <v>40</v>
      </c>
      <c r="B137" s="9" t="s">
        <v>894</v>
      </c>
      <c r="C137" t="s">
        <v>747</v>
      </c>
      <c r="D137" t="s">
        <v>271</v>
      </c>
      <c r="E137" t="s">
        <v>193</v>
      </c>
      <c r="F137" t="s">
        <v>401</v>
      </c>
      <c r="G137" t="s">
        <v>882</v>
      </c>
      <c r="H137" t="s">
        <v>882</v>
      </c>
      <c r="I137" t="s">
        <v>882</v>
      </c>
      <c r="J137" t="s">
        <v>882</v>
      </c>
      <c r="K137" t="s">
        <v>882</v>
      </c>
      <c r="L137" t="s">
        <v>882</v>
      </c>
    </row>
    <row r="138" spans="1:12" x14ac:dyDescent="0.25">
      <c r="A138" t="s">
        <v>40</v>
      </c>
      <c r="B138" s="9" t="s">
        <v>914</v>
      </c>
      <c r="C138" t="s">
        <v>184</v>
      </c>
      <c r="D138" t="s">
        <v>185</v>
      </c>
      <c r="E138" t="s">
        <v>882</v>
      </c>
      <c r="F138" t="s">
        <v>882</v>
      </c>
      <c r="G138" t="s">
        <v>882</v>
      </c>
      <c r="H138" t="s">
        <v>882</v>
      </c>
      <c r="I138" t="s">
        <v>882</v>
      </c>
      <c r="J138" t="s">
        <v>882</v>
      </c>
      <c r="K138" t="s">
        <v>882</v>
      </c>
      <c r="L138" t="s">
        <v>882</v>
      </c>
    </row>
    <row r="139" spans="1:12" x14ac:dyDescent="0.25">
      <c r="A139" t="s">
        <v>40</v>
      </c>
      <c r="B139" s="9" t="s">
        <v>897</v>
      </c>
      <c r="C139" t="s">
        <v>327</v>
      </c>
      <c r="D139" t="s">
        <v>702</v>
      </c>
      <c r="E139" t="s">
        <v>367</v>
      </c>
      <c r="F139" t="s">
        <v>882</v>
      </c>
      <c r="G139" t="s">
        <v>882</v>
      </c>
      <c r="H139" t="s">
        <v>882</v>
      </c>
      <c r="I139" t="s">
        <v>882</v>
      </c>
      <c r="J139" t="s">
        <v>882</v>
      </c>
      <c r="K139" t="s">
        <v>882</v>
      </c>
      <c r="L139" t="s">
        <v>882</v>
      </c>
    </row>
    <row r="140" spans="1:12" x14ac:dyDescent="0.25">
      <c r="A140" t="s">
        <v>40</v>
      </c>
      <c r="B140" s="9" t="s">
        <v>898</v>
      </c>
      <c r="C140" t="s">
        <v>590</v>
      </c>
      <c r="D140" t="s">
        <v>727</v>
      </c>
      <c r="E140" t="s">
        <v>54</v>
      </c>
      <c r="F140" t="s">
        <v>230</v>
      </c>
      <c r="G140" t="s">
        <v>673</v>
      </c>
      <c r="H140" t="s">
        <v>882</v>
      </c>
      <c r="I140" t="s">
        <v>882</v>
      </c>
      <c r="J140" t="s">
        <v>882</v>
      </c>
      <c r="K140" t="s">
        <v>882</v>
      </c>
      <c r="L140" t="s">
        <v>882</v>
      </c>
    </row>
    <row r="141" spans="1:12" x14ac:dyDescent="0.25">
      <c r="A141" t="s">
        <v>40</v>
      </c>
      <c r="B141" s="9" t="s">
        <v>899</v>
      </c>
      <c r="C141" t="s">
        <v>240</v>
      </c>
      <c r="D141" t="s">
        <v>598</v>
      </c>
      <c r="E141" t="s">
        <v>437</v>
      </c>
      <c r="F141" t="s">
        <v>304</v>
      </c>
      <c r="G141" t="s">
        <v>621</v>
      </c>
      <c r="H141" t="s">
        <v>504</v>
      </c>
      <c r="I141" t="s">
        <v>882</v>
      </c>
      <c r="J141" t="s">
        <v>882</v>
      </c>
      <c r="K141" t="s">
        <v>882</v>
      </c>
      <c r="L141" t="s">
        <v>882</v>
      </c>
    </row>
    <row r="142" spans="1:12" x14ac:dyDescent="0.25">
      <c r="A142" t="s">
        <v>40</v>
      </c>
      <c r="B142" s="9" t="s">
        <v>900</v>
      </c>
      <c r="C142" t="s">
        <v>704</v>
      </c>
      <c r="D142" t="s">
        <v>402</v>
      </c>
      <c r="E142" t="s">
        <v>540</v>
      </c>
      <c r="F142" t="s">
        <v>296</v>
      </c>
      <c r="G142" t="s">
        <v>234</v>
      </c>
      <c r="H142" t="s">
        <v>882</v>
      </c>
      <c r="I142" t="s">
        <v>882</v>
      </c>
      <c r="J142" t="s">
        <v>882</v>
      </c>
      <c r="K142" t="s">
        <v>882</v>
      </c>
      <c r="L142" t="s">
        <v>882</v>
      </c>
    </row>
    <row r="143" spans="1:12" x14ac:dyDescent="0.25">
      <c r="A143" t="s">
        <v>40</v>
      </c>
      <c r="B143" s="9" t="s">
        <v>901</v>
      </c>
      <c r="C143" t="s">
        <v>747</v>
      </c>
      <c r="D143" t="s">
        <v>271</v>
      </c>
      <c r="E143" t="s">
        <v>295</v>
      </c>
      <c r="F143" t="s">
        <v>470</v>
      </c>
      <c r="G143" t="s">
        <v>509</v>
      </c>
      <c r="H143" t="s">
        <v>512</v>
      </c>
      <c r="I143" t="s">
        <v>277</v>
      </c>
      <c r="J143" t="s">
        <v>675</v>
      </c>
      <c r="K143" t="s">
        <v>718</v>
      </c>
      <c r="L143" t="s">
        <v>385</v>
      </c>
    </row>
    <row r="144" spans="1:12" x14ac:dyDescent="0.25">
      <c r="A144" t="s">
        <v>40</v>
      </c>
      <c r="B144" s="9" t="s">
        <v>902</v>
      </c>
      <c r="C144" t="s">
        <v>184</v>
      </c>
      <c r="D144" t="s">
        <v>185</v>
      </c>
      <c r="E144" t="s">
        <v>882</v>
      </c>
      <c r="F144" t="s">
        <v>882</v>
      </c>
      <c r="G144" t="s">
        <v>882</v>
      </c>
      <c r="H144" t="s">
        <v>882</v>
      </c>
      <c r="I144" t="s">
        <v>882</v>
      </c>
      <c r="J144" t="s">
        <v>882</v>
      </c>
      <c r="K144" t="s">
        <v>882</v>
      </c>
      <c r="L144" t="s">
        <v>882</v>
      </c>
    </row>
    <row r="145" spans="1:12" x14ac:dyDescent="0.25">
      <c r="A145" t="s">
        <v>4</v>
      </c>
      <c r="B145" s="9" t="s">
        <v>881</v>
      </c>
      <c r="C145" t="s">
        <v>339</v>
      </c>
      <c r="D145" t="s">
        <v>882</v>
      </c>
      <c r="E145" t="s">
        <v>882</v>
      </c>
      <c r="F145" t="s">
        <v>882</v>
      </c>
      <c r="G145" t="s">
        <v>882</v>
      </c>
      <c r="H145" t="s">
        <v>882</v>
      </c>
      <c r="I145" t="s">
        <v>882</v>
      </c>
      <c r="J145" t="s">
        <v>882</v>
      </c>
      <c r="K145" t="s">
        <v>882</v>
      </c>
      <c r="L145" t="s">
        <v>882</v>
      </c>
    </row>
    <row r="146" spans="1:12" x14ac:dyDescent="0.25">
      <c r="A146" t="s">
        <v>4</v>
      </c>
      <c r="B146" s="9" t="s">
        <v>906</v>
      </c>
      <c r="C146" t="s">
        <v>487</v>
      </c>
      <c r="D146" t="s">
        <v>882</v>
      </c>
      <c r="E146" t="s">
        <v>882</v>
      </c>
      <c r="F146" t="s">
        <v>882</v>
      </c>
      <c r="G146" t="s">
        <v>882</v>
      </c>
      <c r="H146" t="s">
        <v>882</v>
      </c>
      <c r="I146" t="s">
        <v>882</v>
      </c>
      <c r="J146" t="s">
        <v>882</v>
      </c>
      <c r="K146" t="s">
        <v>882</v>
      </c>
      <c r="L146" t="s">
        <v>882</v>
      </c>
    </row>
    <row r="147" spans="1:12" x14ac:dyDescent="0.25">
      <c r="A147" t="s">
        <v>4</v>
      </c>
      <c r="B147" s="9" t="s">
        <v>884</v>
      </c>
      <c r="C147" t="s">
        <v>314</v>
      </c>
      <c r="D147" t="s">
        <v>882</v>
      </c>
      <c r="E147" t="s">
        <v>882</v>
      </c>
      <c r="F147" t="s">
        <v>882</v>
      </c>
      <c r="G147" t="s">
        <v>882</v>
      </c>
      <c r="H147" t="s">
        <v>882</v>
      </c>
      <c r="I147" t="s">
        <v>882</v>
      </c>
      <c r="J147" t="s">
        <v>882</v>
      </c>
      <c r="K147" t="s">
        <v>882</v>
      </c>
      <c r="L147" t="s">
        <v>882</v>
      </c>
    </row>
    <row r="148" spans="1:12" x14ac:dyDescent="0.25">
      <c r="A148" t="s">
        <v>4</v>
      </c>
      <c r="B148" s="9" t="s">
        <v>885</v>
      </c>
      <c r="C148" t="s">
        <v>288</v>
      </c>
      <c r="D148" t="s">
        <v>882</v>
      </c>
      <c r="E148" t="s">
        <v>882</v>
      </c>
      <c r="F148" t="s">
        <v>882</v>
      </c>
      <c r="G148" t="s">
        <v>882</v>
      </c>
      <c r="H148" t="s">
        <v>882</v>
      </c>
      <c r="I148" t="s">
        <v>882</v>
      </c>
      <c r="J148" t="s">
        <v>882</v>
      </c>
      <c r="K148" t="s">
        <v>882</v>
      </c>
      <c r="L148" t="s">
        <v>882</v>
      </c>
    </row>
    <row r="149" spans="1:12" x14ac:dyDescent="0.25">
      <c r="A149" t="s">
        <v>4</v>
      </c>
      <c r="B149" s="9" t="s">
        <v>887</v>
      </c>
      <c r="C149" t="s">
        <v>714</v>
      </c>
      <c r="D149" t="s">
        <v>882</v>
      </c>
      <c r="E149" t="s">
        <v>882</v>
      </c>
      <c r="F149" t="s">
        <v>882</v>
      </c>
      <c r="G149" t="s">
        <v>882</v>
      </c>
      <c r="H149" t="s">
        <v>882</v>
      </c>
      <c r="I149" t="s">
        <v>882</v>
      </c>
      <c r="J149" t="s">
        <v>882</v>
      </c>
      <c r="K149" t="s">
        <v>882</v>
      </c>
      <c r="L149" t="s">
        <v>882</v>
      </c>
    </row>
    <row r="150" spans="1:12" x14ac:dyDescent="0.25">
      <c r="A150" t="s">
        <v>4</v>
      </c>
      <c r="B150" s="9" t="s">
        <v>910</v>
      </c>
      <c r="C150" t="s">
        <v>126</v>
      </c>
      <c r="D150" t="s">
        <v>425</v>
      </c>
      <c r="E150" t="s">
        <v>882</v>
      </c>
      <c r="F150" t="s">
        <v>882</v>
      </c>
      <c r="G150" t="s">
        <v>882</v>
      </c>
      <c r="H150" t="s">
        <v>882</v>
      </c>
      <c r="I150" t="s">
        <v>882</v>
      </c>
      <c r="J150" t="s">
        <v>882</v>
      </c>
      <c r="K150" t="s">
        <v>882</v>
      </c>
      <c r="L150" t="s">
        <v>882</v>
      </c>
    </row>
    <row r="151" spans="1:12" x14ac:dyDescent="0.25">
      <c r="A151" t="s">
        <v>4</v>
      </c>
      <c r="B151" s="9" t="s">
        <v>890</v>
      </c>
      <c r="C151" t="s">
        <v>644</v>
      </c>
      <c r="D151" t="s">
        <v>882</v>
      </c>
      <c r="E151" t="s">
        <v>882</v>
      </c>
      <c r="F151" t="s">
        <v>882</v>
      </c>
      <c r="G151" t="s">
        <v>882</v>
      </c>
      <c r="H151" t="s">
        <v>882</v>
      </c>
      <c r="I151" t="s">
        <v>882</v>
      </c>
      <c r="J151" t="s">
        <v>882</v>
      </c>
      <c r="K151" t="s">
        <v>882</v>
      </c>
      <c r="L151" t="s">
        <v>882</v>
      </c>
    </row>
    <row r="152" spans="1:12" x14ac:dyDescent="0.25">
      <c r="A152" t="s">
        <v>4</v>
      </c>
      <c r="B152" s="9" t="s">
        <v>892</v>
      </c>
      <c r="C152" t="s">
        <v>295</v>
      </c>
      <c r="D152" t="s">
        <v>736</v>
      </c>
      <c r="E152" t="s">
        <v>882</v>
      </c>
      <c r="F152" t="s">
        <v>882</v>
      </c>
      <c r="G152" t="s">
        <v>882</v>
      </c>
      <c r="H152" t="s">
        <v>882</v>
      </c>
      <c r="I152" t="s">
        <v>882</v>
      </c>
      <c r="J152" t="s">
        <v>882</v>
      </c>
      <c r="K152" t="s">
        <v>882</v>
      </c>
      <c r="L152" t="s">
        <v>882</v>
      </c>
    </row>
    <row r="153" spans="1:12" x14ac:dyDescent="0.25">
      <c r="A153" t="s">
        <v>4</v>
      </c>
      <c r="B153" s="9" t="s">
        <v>893</v>
      </c>
      <c r="C153" t="s">
        <v>579</v>
      </c>
      <c r="D153" t="s">
        <v>882</v>
      </c>
      <c r="E153" t="s">
        <v>882</v>
      </c>
      <c r="F153" t="s">
        <v>882</v>
      </c>
      <c r="G153" t="s">
        <v>882</v>
      </c>
      <c r="H153" t="s">
        <v>882</v>
      </c>
      <c r="I153" t="s">
        <v>882</v>
      </c>
      <c r="J153" t="s">
        <v>882</v>
      </c>
      <c r="K153" t="s">
        <v>882</v>
      </c>
      <c r="L153" t="s">
        <v>882</v>
      </c>
    </row>
    <row r="154" spans="1:12" x14ac:dyDescent="0.25">
      <c r="A154" t="s">
        <v>4</v>
      </c>
      <c r="B154" s="9" t="s">
        <v>912</v>
      </c>
      <c r="C154" t="s">
        <v>473</v>
      </c>
      <c r="D154" t="s">
        <v>609</v>
      </c>
      <c r="E154" t="s">
        <v>882</v>
      </c>
      <c r="F154" t="s">
        <v>882</v>
      </c>
      <c r="G154" t="s">
        <v>882</v>
      </c>
      <c r="H154" t="s">
        <v>882</v>
      </c>
      <c r="I154" t="s">
        <v>882</v>
      </c>
      <c r="J154" t="s">
        <v>882</v>
      </c>
      <c r="K154" t="s">
        <v>882</v>
      </c>
      <c r="L154" t="s">
        <v>882</v>
      </c>
    </row>
    <row r="155" spans="1:12" x14ac:dyDescent="0.25">
      <c r="A155" t="s">
        <v>4</v>
      </c>
      <c r="B155" s="9" t="s">
        <v>894</v>
      </c>
      <c r="C155" t="s">
        <v>271</v>
      </c>
      <c r="D155" t="s">
        <v>747</v>
      </c>
      <c r="E155" t="s">
        <v>882</v>
      </c>
      <c r="F155" t="s">
        <v>882</v>
      </c>
      <c r="G155" t="s">
        <v>882</v>
      </c>
      <c r="H155" t="s">
        <v>882</v>
      </c>
      <c r="I155" t="s">
        <v>882</v>
      </c>
      <c r="J155" t="s">
        <v>882</v>
      </c>
      <c r="K155" t="s">
        <v>882</v>
      </c>
      <c r="L155" t="s">
        <v>882</v>
      </c>
    </row>
    <row r="156" spans="1:12" x14ac:dyDescent="0.25">
      <c r="A156" t="s">
        <v>4</v>
      </c>
      <c r="B156" s="9" t="s">
        <v>914</v>
      </c>
      <c r="C156" t="s">
        <v>572</v>
      </c>
      <c r="D156" t="s">
        <v>882</v>
      </c>
      <c r="E156" t="s">
        <v>882</v>
      </c>
      <c r="F156" t="s">
        <v>882</v>
      </c>
      <c r="G156" t="s">
        <v>882</v>
      </c>
      <c r="H156" t="s">
        <v>882</v>
      </c>
      <c r="I156" t="s">
        <v>882</v>
      </c>
      <c r="J156" t="s">
        <v>882</v>
      </c>
      <c r="K156" t="s">
        <v>882</v>
      </c>
      <c r="L156" t="s">
        <v>882</v>
      </c>
    </row>
    <row r="157" spans="1:12" x14ac:dyDescent="0.25">
      <c r="A157" t="s">
        <v>4</v>
      </c>
      <c r="B157" s="9" t="s">
        <v>897</v>
      </c>
      <c r="C157" t="s">
        <v>339</v>
      </c>
      <c r="D157" t="s">
        <v>882</v>
      </c>
      <c r="E157" t="s">
        <v>882</v>
      </c>
      <c r="F157" t="s">
        <v>882</v>
      </c>
      <c r="G157" t="s">
        <v>882</v>
      </c>
      <c r="H157" t="s">
        <v>882</v>
      </c>
      <c r="I157" t="s">
        <v>882</v>
      </c>
      <c r="J157" t="s">
        <v>882</v>
      </c>
      <c r="K157" t="s">
        <v>882</v>
      </c>
      <c r="L157" t="s">
        <v>882</v>
      </c>
    </row>
    <row r="158" spans="1:12" x14ac:dyDescent="0.25">
      <c r="A158" t="s">
        <v>4</v>
      </c>
      <c r="B158" s="9" t="s">
        <v>898</v>
      </c>
      <c r="C158" t="s">
        <v>314</v>
      </c>
      <c r="D158" t="s">
        <v>487</v>
      </c>
      <c r="E158" t="s">
        <v>882</v>
      </c>
      <c r="F158" t="s">
        <v>882</v>
      </c>
      <c r="G158" t="s">
        <v>882</v>
      </c>
      <c r="H158" t="s">
        <v>882</v>
      </c>
      <c r="I158" t="s">
        <v>882</v>
      </c>
      <c r="J158" t="s">
        <v>882</v>
      </c>
      <c r="K158" t="s">
        <v>882</v>
      </c>
      <c r="L158" t="s">
        <v>882</v>
      </c>
    </row>
    <row r="159" spans="1:12" x14ac:dyDescent="0.25">
      <c r="A159" t="s">
        <v>4</v>
      </c>
      <c r="B159" s="9" t="s">
        <v>899</v>
      </c>
      <c r="C159" t="s">
        <v>288</v>
      </c>
      <c r="D159" t="s">
        <v>714</v>
      </c>
      <c r="E159" t="s">
        <v>126</v>
      </c>
      <c r="F159" t="s">
        <v>425</v>
      </c>
      <c r="G159" t="s">
        <v>882</v>
      </c>
      <c r="H159" t="s">
        <v>882</v>
      </c>
      <c r="I159" t="s">
        <v>882</v>
      </c>
      <c r="J159" t="s">
        <v>882</v>
      </c>
      <c r="K159" t="s">
        <v>882</v>
      </c>
      <c r="L159" t="s">
        <v>882</v>
      </c>
    </row>
    <row r="160" spans="1:12" x14ac:dyDescent="0.25">
      <c r="A160" t="s">
        <v>4</v>
      </c>
      <c r="B160" s="9" t="s">
        <v>900</v>
      </c>
      <c r="C160" t="s">
        <v>644</v>
      </c>
      <c r="D160" t="s">
        <v>882</v>
      </c>
      <c r="E160" t="s">
        <v>882</v>
      </c>
      <c r="F160" t="s">
        <v>882</v>
      </c>
      <c r="G160" t="s">
        <v>882</v>
      </c>
      <c r="H160" t="s">
        <v>882</v>
      </c>
      <c r="I160" t="s">
        <v>882</v>
      </c>
      <c r="J160" t="s">
        <v>882</v>
      </c>
      <c r="K160" t="s">
        <v>882</v>
      </c>
      <c r="L160" t="s">
        <v>882</v>
      </c>
    </row>
    <row r="161" spans="1:12" x14ac:dyDescent="0.25">
      <c r="A161" t="s">
        <v>4</v>
      </c>
      <c r="B161" s="9" t="s">
        <v>901</v>
      </c>
      <c r="C161" t="s">
        <v>579</v>
      </c>
      <c r="D161" t="s">
        <v>295</v>
      </c>
      <c r="E161" t="s">
        <v>736</v>
      </c>
      <c r="F161" t="s">
        <v>473</v>
      </c>
      <c r="G161" t="s">
        <v>609</v>
      </c>
      <c r="H161" t="s">
        <v>271</v>
      </c>
      <c r="I161" t="s">
        <v>747</v>
      </c>
      <c r="J161" t="s">
        <v>882</v>
      </c>
      <c r="K161" t="s">
        <v>882</v>
      </c>
      <c r="L161" t="s">
        <v>882</v>
      </c>
    </row>
    <row r="162" spans="1:12" x14ac:dyDescent="0.25">
      <c r="A162" t="s">
        <v>4</v>
      </c>
      <c r="B162" s="9" t="s">
        <v>902</v>
      </c>
      <c r="C162" t="s">
        <v>572</v>
      </c>
      <c r="D162" t="s">
        <v>882</v>
      </c>
      <c r="E162" t="s">
        <v>882</v>
      </c>
      <c r="F162" t="s">
        <v>882</v>
      </c>
      <c r="G162" t="s">
        <v>882</v>
      </c>
      <c r="H162" t="s">
        <v>882</v>
      </c>
      <c r="I162" t="s">
        <v>882</v>
      </c>
      <c r="J162" t="s">
        <v>882</v>
      </c>
      <c r="K162" t="s">
        <v>882</v>
      </c>
      <c r="L162" t="s">
        <v>882</v>
      </c>
    </row>
    <row r="163" spans="1:12" x14ac:dyDescent="0.25">
      <c r="A163" t="s">
        <v>12</v>
      </c>
      <c r="B163" s="9" t="s">
        <v>881</v>
      </c>
      <c r="C163" t="s">
        <v>681</v>
      </c>
      <c r="D163" t="s">
        <v>882</v>
      </c>
      <c r="E163" t="s">
        <v>882</v>
      </c>
      <c r="F163" t="s">
        <v>882</v>
      </c>
      <c r="G163" t="s">
        <v>882</v>
      </c>
      <c r="H163" t="s">
        <v>882</v>
      </c>
      <c r="I163" t="s">
        <v>882</v>
      </c>
      <c r="J163" t="s">
        <v>882</v>
      </c>
      <c r="K163" t="s">
        <v>882</v>
      </c>
      <c r="L163" t="s">
        <v>882</v>
      </c>
    </row>
    <row r="164" spans="1:12" x14ac:dyDescent="0.25">
      <c r="A164" t="s">
        <v>12</v>
      </c>
      <c r="B164" s="9" t="s">
        <v>903</v>
      </c>
      <c r="C164" t="s">
        <v>573</v>
      </c>
      <c r="D164" t="s">
        <v>882</v>
      </c>
      <c r="E164" t="s">
        <v>882</v>
      </c>
      <c r="F164" t="s">
        <v>882</v>
      </c>
      <c r="G164" t="s">
        <v>882</v>
      </c>
      <c r="H164" t="s">
        <v>882</v>
      </c>
      <c r="I164" t="s">
        <v>882</v>
      </c>
      <c r="J164" t="s">
        <v>882</v>
      </c>
      <c r="K164" t="s">
        <v>882</v>
      </c>
      <c r="L164" t="s">
        <v>882</v>
      </c>
    </row>
    <row r="165" spans="1:12" x14ac:dyDescent="0.25">
      <c r="A165" t="s">
        <v>12</v>
      </c>
      <c r="B165" s="9" t="s">
        <v>906</v>
      </c>
      <c r="C165" t="s">
        <v>487</v>
      </c>
      <c r="D165" t="s">
        <v>61</v>
      </c>
      <c r="E165" t="s">
        <v>348</v>
      </c>
      <c r="F165" t="s">
        <v>466</v>
      </c>
      <c r="G165" t="s">
        <v>599</v>
      </c>
      <c r="H165" t="s">
        <v>882</v>
      </c>
      <c r="I165" t="s">
        <v>882</v>
      </c>
      <c r="J165" t="s">
        <v>882</v>
      </c>
      <c r="K165" t="s">
        <v>882</v>
      </c>
      <c r="L165" t="s">
        <v>882</v>
      </c>
    </row>
    <row r="166" spans="1:12" x14ac:dyDescent="0.25">
      <c r="A166" t="s">
        <v>12</v>
      </c>
      <c r="B166" s="9" t="s">
        <v>883</v>
      </c>
      <c r="C166" t="s">
        <v>228</v>
      </c>
      <c r="D166" t="s">
        <v>882</v>
      </c>
      <c r="E166" t="s">
        <v>882</v>
      </c>
      <c r="F166" t="s">
        <v>882</v>
      </c>
      <c r="G166" t="s">
        <v>882</v>
      </c>
      <c r="H166" t="s">
        <v>882</v>
      </c>
      <c r="I166" t="s">
        <v>882</v>
      </c>
      <c r="J166" t="s">
        <v>882</v>
      </c>
      <c r="K166" t="s">
        <v>882</v>
      </c>
      <c r="L166" t="s">
        <v>882</v>
      </c>
    </row>
    <row r="167" spans="1:12" x14ac:dyDescent="0.25">
      <c r="A167" t="s">
        <v>12</v>
      </c>
      <c r="B167" s="9" t="s">
        <v>884</v>
      </c>
      <c r="C167" t="s">
        <v>54</v>
      </c>
      <c r="D167" t="s">
        <v>426</v>
      </c>
      <c r="E167" t="s">
        <v>666</v>
      </c>
      <c r="F167" t="s">
        <v>882</v>
      </c>
      <c r="G167" t="s">
        <v>882</v>
      </c>
      <c r="H167" t="s">
        <v>882</v>
      </c>
      <c r="I167" t="s">
        <v>882</v>
      </c>
      <c r="J167" t="s">
        <v>882</v>
      </c>
      <c r="K167" t="s">
        <v>882</v>
      </c>
      <c r="L167" t="s">
        <v>882</v>
      </c>
    </row>
    <row r="168" spans="1:12" x14ac:dyDescent="0.25">
      <c r="A168" t="s">
        <v>12</v>
      </c>
      <c r="B168" s="9" t="s">
        <v>885</v>
      </c>
      <c r="C168" t="s">
        <v>288</v>
      </c>
      <c r="D168" t="s">
        <v>240</v>
      </c>
      <c r="E168" t="s">
        <v>882</v>
      </c>
      <c r="F168" t="s">
        <v>882</v>
      </c>
      <c r="G168" t="s">
        <v>882</v>
      </c>
      <c r="H168" t="s">
        <v>882</v>
      </c>
      <c r="I168" t="s">
        <v>882</v>
      </c>
      <c r="J168" t="s">
        <v>882</v>
      </c>
      <c r="K168" t="s">
        <v>882</v>
      </c>
      <c r="L168" t="s">
        <v>882</v>
      </c>
    </row>
    <row r="169" spans="1:12" x14ac:dyDescent="0.25">
      <c r="A169" t="s">
        <v>12</v>
      </c>
      <c r="B169" s="9" t="s">
        <v>886</v>
      </c>
      <c r="C169" t="s">
        <v>597</v>
      </c>
      <c r="D169" t="s">
        <v>882</v>
      </c>
      <c r="E169" t="s">
        <v>882</v>
      </c>
      <c r="F169" t="s">
        <v>882</v>
      </c>
      <c r="G169" t="s">
        <v>882</v>
      </c>
      <c r="H169" t="s">
        <v>882</v>
      </c>
      <c r="I169" t="s">
        <v>882</v>
      </c>
      <c r="J169" t="s">
        <v>882</v>
      </c>
      <c r="K169" t="s">
        <v>882</v>
      </c>
      <c r="L169" t="s">
        <v>882</v>
      </c>
    </row>
    <row r="170" spans="1:12" x14ac:dyDescent="0.25">
      <c r="A170" t="s">
        <v>12</v>
      </c>
      <c r="B170" s="9" t="s">
        <v>887</v>
      </c>
      <c r="C170" t="s">
        <v>621</v>
      </c>
      <c r="D170" t="s">
        <v>882</v>
      </c>
      <c r="E170" t="s">
        <v>882</v>
      </c>
      <c r="F170" t="s">
        <v>882</v>
      </c>
      <c r="G170" t="s">
        <v>882</v>
      </c>
      <c r="H170" t="s">
        <v>882</v>
      </c>
      <c r="I170" t="s">
        <v>882</v>
      </c>
      <c r="J170" t="s">
        <v>882</v>
      </c>
      <c r="K170" t="s">
        <v>882</v>
      </c>
      <c r="L170" t="s">
        <v>882</v>
      </c>
    </row>
    <row r="171" spans="1:12" x14ac:dyDescent="0.25">
      <c r="A171" t="s">
        <v>12</v>
      </c>
      <c r="B171" s="9" t="s">
        <v>909</v>
      </c>
      <c r="C171" t="s">
        <v>130</v>
      </c>
      <c r="D171" t="s">
        <v>882</v>
      </c>
      <c r="E171" t="s">
        <v>882</v>
      </c>
      <c r="F171" t="s">
        <v>882</v>
      </c>
      <c r="G171" t="s">
        <v>882</v>
      </c>
      <c r="H171" t="s">
        <v>882</v>
      </c>
      <c r="I171" t="s">
        <v>882</v>
      </c>
      <c r="J171" t="s">
        <v>882</v>
      </c>
      <c r="K171" t="s">
        <v>882</v>
      </c>
      <c r="L171" t="s">
        <v>882</v>
      </c>
    </row>
    <row r="172" spans="1:12" x14ac:dyDescent="0.25">
      <c r="A172" t="s">
        <v>12</v>
      </c>
      <c r="B172" s="9" t="s">
        <v>910</v>
      </c>
      <c r="C172" t="s">
        <v>126</v>
      </c>
      <c r="D172" t="s">
        <v>882</v>
      </c>
      <c r="E172" t="s">
        <v>882</v>
      </c>
      <c r="F172" t="s">
        <v>882</v>
      </c>
      <c r="G172" t="s">
        <v>882</v>
      </c>
      <c r="H172" t="s">
        <v>882</v>
      </c>
      <c r="I172" t="s">
        <v>882</v>
      </c>
      <c r="J172" t="s">
        <v>882</v>
      </c>
      <c r="K172" t="s">
        <v>882</v>
      </c>
      <c r="L172" t="s">
        <v>882</v>
      </c>
    </row>
    <row r="173" spans="1:12" x14ac:dyDescent="0.25">
      <c r="A173" t="s">
        <v>12</v>
      </c>
      <c r="B173" s="9" t="s">
        <v>889</v>
      </c>
      <c r="C173" t="s">
        <v>704</v>
      </c>
      <c r="D173" t="s">
        <v>882</v>
      </c>
      <c r="E173" t="s">
        <v>882</v>
      </c>
      <c r="F173" t="s">
        <v>882</v>
      </c>
      <c r="G173" t="s">
        <v>882</v>
      </c>
      <c r="H173" t="s">
        <v>882</v>
      </c>
      <c r="I173" t="s">
        <v>882</v>
      </c>
      <c r="J173" t="s">
        <v>882</v>
      </c>
      <c r="K173" t="s">
        <v>882</v>
      </c>
      <c r="L173" t="s">
        <v>882</v>
      </c>
    </row>
    <row r="174" spans="1:12" x14ac:dyDescent="0.25">
      <c r="A174" t="s">
        <v>12</v>
      </c>
      <c r="B174" s="9" t="s">
        <v>911</v>
      </c>
      <c r="C174" t="s">
        <v>267</v>
      </c>
      <c r="D174" t="s">
        <v>882</v>
      </c>
      <c r="E174" t="s">
        <v>882</v>
      </c>
      <c r="F174" t="s">
        <v>882</v>
      </c>
      <c r="G174" t="s">
        <v>882</v>
      </c>
      <c r="H174" t="s">
        <v>882</v>
      </c>
      <c r="I174" t="s">
        <v>882</v>
      </c>
      <c r="J174" t="s">
        <v>882</v>
      </c>
      <c r="K174" t="s">
        <v>882</v>
      </c>
      <c r="L174" t="s">
        <v>882</v>
      </c>
    </row>
    <row r="175" spans="1:12" x14ac:dyDescent="0.25">
      <c r="A175" t="s">
        <v>12</v>
      </c>
      <c r="B175" s="9" t="s">
        <v>892</v>
      </c>
      <c r="C175" t="s">
        <v>660</v>
      </c>
      <c r="D175" t="s">
        <v>295</v>
      </c>
      <c r="E175" t="s">
        <v>736</v>
      </c>
      <c r="F175" t="s">
        <v>882</v>
      </c>
      <c r="G175" t="s">
        <v>882</v>
      </c>
      <c r="H175" t="s">
        <v>882</v>
      </c>
      <c r="I175" t="s">
        <v>882</v>
      </c>
      <c r="J175" t="s">
        <v>882</v>
      </c>
      <c r="K175" t="s">
        <v>882</v>
      </c>
      <c r="L175" t="s">
        <v>882</v>
      </c>
    </row>
    <row r="176" spans="1:12" x14ac:dyDescent="0.25">
      <c r="A176" t="s">
        <v>12</v>
      </c>
      <c r="B176" s="9" t="s">
        <v>912</v>
      </c>
      <c r="C176" t="s">
        <v>609</v>
      </c>
      <c r="D176" t="s">
        <v>434</v>
      </c>
      <c r="E176" t="s">
        <v>882</v>
      </c>
      <c r="F176" t="s">
        <v>882</v>
      </c>
      <c r="G176" t="s">
        <v>882</v>
      </c>
      <c r="H176" t="s">
        <v>882</v>
      </c>
      <c r="I176" t="s">
        <v>882</v>
      </c>
      <c r="J176" t="s">
        <v>882</v>
      </c>
      <c r="K176" t="s">
        <v>882</v>
      </c>
      <c r="L176" t="s">
        <v>882</v>
      </c>
    </row>
    <row r="177" spans="1:12" x14ac:dyDescent="0.25">
      <c r="A177" t="s">
        <v>12</v>
      </c>
      <c r="B177" s="9" t="s">
        <v>894</v>
      </c>
      <c r="C177" t="s">
        <v>271</v>
      </c>
      <c r="D177" t="s">
        <v>602</v>
      </c>
      <c r="E177" t="s">
        <v>401</v>
      </c>
      <c r="F177" t="s">
        <v>747</v>
      </c>
      <c r="G177" t="s">
        <v>882</v>
      </c>
      <c r="H177" t="s">
        <v>882</v>
      </c>
      <c r="I177" t="s">
        <v>882</v>
      </c>
      <c r="J177" t="s">
        <v>882</v>
      </c>
      <c r="K177" t="s">
        <v>882</v>
      </c>
      <c r="L177" t="s">
        <v>882</v>
      </c>
    </row>
    <row r="178" spans="1:12" x14ac:dyDescent="0.25">
      <c r="A178" t="s">
        <v>12</v>
      </c>
      <c r="B178" s="9" t="s">
        <v>914</v>
      </c>
      <c r="C178" t="s">
        <v>184</v>
      </c>
      <c r="D178" t="s">
        <v>190</v>
      </c>
      <c r="E178" t="s">
        <v>882</v>
      </c>
      <c r="F178" t="s">
        <v>882</v>
      </c>
      <c r="G178" t="s">
        <v>882</v>
      </c>
      <c r="H178" t="s">
        <v>882</v>
      </c>
      <c r="I178" t="s">
        <v>882</v>
      </c>
      <c r="J178" t="s">
        <v>882</v>
      </c>
      <c r="K178" t="s">
        <v>882</v>
      </c>
      <c r="L178" t="s">
        <v>882</v>
      </c>
    </row>
    <row r="179" spans="1:12" x14ac:dyDescent="0.25">
      <c r="A179" t="s">
        <v>12</v>
      </c>
      <c r="B179" s="9" t="s">
        <v>896</v>
      </c>
      <c r="C179" t="s">
        <v>489</v>
      </c>
      <c r="D179" t="s">
        <v>739</v>
      </c>
      <c r="E179" t="s">
        <v>882</v>
      </c>
      <c r="F179" t="s">
        <v>882</v>
      </c>
      <c r="G179" t="s">
        <v>882</v>
      </c>
      <c r="H179" t="s">
        <v>882</v>
      </c>
      <c r="I179" t="s">
        <v>882</v>
      </c>
      <c r="J179" t="s">
        <v>882</v>
      </c>
      <c r="K179" t="s">
        <v>882</v>
      </c>
      <c r="L179" t="s">
        <v>882</v>
      </c>
    </row>
    <row r="180" spans="1:12" x14ac:dyDescent="0.25">
      <c r="A180" t="s">
        <v>12</v>
      </c>
      <c r="B180" s="9" t="s">
        <v>897</v>
      </c>
      <c r="C180" t="s">
        <v>681</v>
      </c>
      <c r="D180" t="s">
        <v>573</v>
      </c>
      <c r="E180" t="s">
        <v>882</v>
      </c>
      <c r="F180" t="s">
        <v>882</v>
      </c>
      <c r="G180" t="s">
        <v>882</v>
      </c>
      <c r="H180" t="s">
        <v>882</v>
      </c>
      <c r="I180" t="s">
        <v>882</v>
      </c>
      <c r="J180" t="s">
        <v>882</v>
      </c>
      <c r="K180" t="s">
        <v>882</v>
      </c>
      <c r="L180" t="s">
        <v>882</v>
      </c>
    </row>
    <row r="181" spans="1:12" x14ac:dyDescent="0.25">
      <c r="A181" t="s">
        <v>12</v>
      </c>
      <c r="B181" s="9" t="s">
        <v>898</v>
      </c>
      <c r="C181" t="s">
        <v>487</v>
      </c>
      <c r="D181" t="s">
        <v>54</v>
      </c>
      <c r="E181" t="s">
        <v>61</v>
      </c>
      <c r="F181" t="s">
        <v>348</v>
      </c>
      <c r="G181" t="s">
        <v>466</v>
      </c>
      <c r="H181" t="s">
        <v>599</v>
      </c>
      <c r="I181" t="s">
        <v>228</v>
      </c>
      <c r="J181" t="s">
        <v>426</v>
      </c>
      <c r="K181" t="s">
        <v>666</v>
      </c>
      <c r="L181" t="s">
        <v>882</v>
      </c>
    </row>
    <row r="182" spans="1:12" x14ac:dyDescent="0.25">
      <c r="A182" t="s">
        <v>12</v>
      </c>
      <c r="B182" s="9" t="s">
        <v>899</v>
      </c>
      <c r="C182" t="s">
        <v>288</v>
      </c>
      <c r="D182" t="s">
        <v>621</v>
      </c>
      <c r="E182" t="s">
        <v>240</v>
      </c>
      <c r="F182" t="s">
        <v>597</v>
      </c>
      <c r="G182" t="s">
        <v>130</v>
      </c>
      <c r="H182" t="s">
        <v>126</v>
      </c>
      <c r="I182" t="s">
        <v>882</v>
      </c>
      <c r="J182" t="s">
        <v>882</v>
      </c>
      <c r="K182" t="s">
        <v>882</v>
      </c>
      <c r="L182" t="s">
        <v>882</v>
      </c>
    </row>
    <row r="183" spans="1:12" x14ac:dyDescent="0.25">
      <c r="A183" t="s">
        <v>12</v>
      </c>
      <c r="B183" s="9" t="s">
        <v>900</v>
      </c>
      <c r="C183" t="s">
        <v>704</v>
      </c>
      <c r="D183" t="s">
        <v>267</v>
      </c>
      <c r="E183" t="s">
        <v>882</v>
      </c>
      <c r="F183" t="s">
        <v>882</v>
      </c>
      <c r="G183" t="s">
        <v>882</v>
      </c>
      <c r="H183" t="s">
        <v>882</v>
      </c>
      <c r="I183" t="s">
        <v>882</v>
      </c>
      <c r="J183" t="s">
        <v>882</v>
      </c>
      <c r="K183" t="s">
        <v>882</v>
      </c>
      <c r="L183" t="s">
        <v>882</v>
      </c>
    </row>
    <row r="184" spans="1:12" x14ac:dyDescent="0.25">
      <c r="A184" t="s">
        <v>12</v>
      </c>
      <c r="B184" s="9" t="s">
        <v>901</v>
      </c>
      <c r="C184" t="s">
        <v>660</v>
      </c>
      <c r="D184" t="s">
        <v>609</v>
      </c>
      <c r="E184" t="s">
        <v>271</v>
      </c>
      <c r="F184" t="s">
        <v>602</v>
      </c>
      <c r="G184" t="s">
        <v>295</v>
      </c>
      <c r="H184" t="s">
        <v>736</v>
      </c>
      <c r="I184" t="s">
        <v>434</v>
      </c>
      <c r="J184" t="s">
        <v>401</v>
      </c>
      <c r="K184" t="s">
        <v>747</v>
      </c>
      <c r="L184" t="s">
        <v>882</v>
      </c>
    </row>
    <row r="185" spans="1:12" x14ac:dyDescent="0.25">
      <c r="A185" t="s">
        <v>12</v>
      </c>
      <c r="B185" s="9" t="s">
        <v>902</v>
      </c>
      <c r="C185" t="s">
        <v>184</v>
      </c>
      <c r="D185" t="s">
        <v>190</v>
      </c>
      <c r="E185" t="s">
        <v>489</v>
      </c>
      <c r="F185" t="s">
        <v>739</v>
      </c>
      <c r="G185" t="s">
        <v>882</v>
      </c>
      <c r="H185" t="s">
        <v>882</v>
      </c>
      <c r="I185" t="s">
        <v>882</v>
      </c>
      <c r="J185" t="s">
        <v>882</v>
      </c>
      <c r="K185" t="s">
        <v>882</v>
      </c>
      <c r="L185" t="s">
        <v>882</v>
      </c>
    </row>
    <row r="186" spans="1:12" x14ac:dyDescent="0.25">
      <c r="A186" t="s">
        <v>2</v>
      </c>
      <c r="B186" s="9" t="s">
        <v>881</v>
      </c>
      <c r="C186" t="s">
        <v>693</v>
      </c>
      <c r="D186" t="s">
        <v>717</v>
      </c>
      <c r="E186" t="s">
        <v>725</v>
      </c>
      <c r="F186" t="s">
        <v>760</v>
      </c>
      <c r="G186" t="s">
        <v>682</v>
      </c>
      <c r="H186" t="s">
        <v>668</v>
      </c>
      <c r="I186" t="s">
        <v>681</v>
      </c>
      <c r="J186" t="s">
        <v>700</v>
      </c>
      <c r="K186" t="s">
        <v>51</v>
      </c>
      <c r="L186" t="s">
        <v>166</v>
      </c>
    </row>
    <row r="187" spans="1:12" x14ac:dyDescent="0.25">
      <c r="A187" t="s">
        <v>2</v>
      </c>
      <c r="B187" s="9" t="s">
        <v>903</v>
      </c>
      <c r="C187" t="s">
        <v>327</v>
      </c>
      <c r="D187" t="s">
        <v>637</v>
      </c>
      <c r="E187" t="s">
        <v>882</v>
      </c>
      <c r="F187" t="s">
        <v>882</v>
      </c>
      <c r="G187" t="s">
        <v>882</v>
      </c>
      <c r="H187" t="s">
        <v>882</v>
      </c>
      <c r="I187" t="s">
        <v>882</v>
      </c>
      <c r="J187" t="s">
        <v>882</v>
      </c>
      <c r="K187" t="s">
        <v>882</v>
      </c>
      <c r="L187" t="s">
        <v>882</v>
      </c>
    </row>
    <row r="188" spans="1:12" x14ac:dyDescent="0.25">
      <c r="A188" t="s">
        <v>2</v>
      </c>
      <c r="B188" s="9" t="s">
        <v>904</v>
      </c>
      <c r="C188" t="s">
        <v>702</v>
      </c>
      <c r="D188" t="s">
        <v>49</v>
      </c>
      <c r="E188" t="s">
        <v>171</v>
      </c>
      <c r="F188" t="s">
        <v>612</v>
      </c>
      <c r="G188" t="s">
        <v>882</v>
      </c>
      <c r="H188" t="s">
        <v>882</v>
      </c>
      <c r="I188" t="s">
        <v>882</v>
      </c>
      <c r="J188" t="s">
        <v>882</v>
      </c>
      <c r="K188" t="s">
        <v>882</v>
      </c>
      <c r="L188" t="s">
        <v>882</v>
      </c>
    </row>
    <row r="189" spans="1:12" x14ac:dyDescent="0.25">
      <c r="A189" t="s">
        <v>2</v>
      </c>
      <c r="B189" s="9" t="s">
        <v>905</v>
      </c>
      <c r="C189" t="s">
        <v>367</v>
      </c>
      <c r="D189" t="s">
        <v>209</v>
      </c>
      <c r="E189" t="s">
        <v>210</v>
      </c>
      <c r="F189" t="s">
        <v>211</v>
      </c>
      <c r="G189" t="s">
        <v>416</v>
      </c>
      <c r="H189" t="s">
        <v>735</v>
      </c>
      <c r="I189" t="s">
        <v>882</v>
      </c>
      <c r="J189" t="s">
        <v>882</v>
      </c>
      <c r="K189" t="s">
        <v>882</v>
      </c>
      <c r="L189" t="s">
        <v>882</v>
      </c>
    </row>
    <row r="190" spans="1:12" x14ac:dyDescent="0.25">
      <c r="A190" t="s">
        <v>2</v>
      </c>
      <c r="B190" s="9" t="s">
        <v>906</v>
      </c>
      <c r="C190" t="s">
        <v>147</v>
      </c>
      <c r="D190" t="s">
        <v>487</v>
      </c>
      <c r="E190" t="s">
        <v>590</v>
      </c>
      <c r="F190" t="s">
        <v>727</v>
      </c>
      <c r="G190" t="s">
        <v>732</v>
      </c>
      <c r="H190" t="s">
        <v>348</v>
      </c>
      <c r="I190" t="s">
        <v>317</v>
      </c>
      <c r="J190" t="s">
        <v>162</v>
      </c>
      <c r="K190" t="s">
        <v>143</v>
      </c>
      <c r="L190" t="s">
        <v>316</v>
      </c>
    </row>
    <row r="191" spans="1:12" x14ac:dyDescent="0.25">
      <c r="A191" t="s">
        <v>2</v>
      </c>
      <c r="B191" s="9" t="s">
        <v>883</v>
      </c>
      <c r="C191" t="s">
        <v>629</v>
      </c>
      <c r="D191" t="s">
        <v>203</v>
      </c>
      <c r="E191" t="s">
        <v>228</v>
      </c>
      <c r="F191" t="s">
        <v>388</v>
      </c>
      <c r="G191" t="s">
        <v>882</v>
      </c>
      <c r="H191" t="s">
        <v>882</v>
      </c>
      <c r="I191" t="s">
        <v>882</v>
      </c>
      <c r="J191" t="s">
        <v>882</v>
      </c>
      <c r="K191" t="s">
        <v>882</v>
      </c>
      <c r="L191" t="s">
        <v>882</v>
      </c>
    </row>
    <row r="192" spans="1:12" x14ac:dyDescent="0.25">
      <c r="A192" t="s">
        <v>2</v>
      </c>
      <c r="B192" s="9" t="s">
        <v>884</v>
      </c>
      <c r="C192" t="s">
        <v>314</v>
      </c>
      <c r="D192" t="s">
        <v>273</v>
      </c>
      <c r="E192" t="s">
        <v>426</v>
      </c>
      <c r="F192" t="s">
        <v>666</v>
      </c>
      <c r="G192" t="s">
        <v>230</v>
      </c>
      <c r="H192" t="s">
        <v>396</v>
      </c>
      <c r="I192" t="s">
        <v>54</v>
      </c>
      <c r="J192" t="s">
        <v>545</v>
      </c>
      <c r="K192" t="s">
        <v>58</v>
      </c>
      <c r="L192" t="s">
        <v>59</v>
      </c>
    </row>
    <row r="193" spans="1:12" x14ac:dyDescent="0.25">
      <c r="A193" t="s">
        <v>2</v>
      </c>
      <c r="B193" s="9" t="s">
        <v>907</v>
      </c>
      <c r="C193" t="s">
        <v>346</v>
      </c>
      <c r="D193" t="s">
        <v>133</v>
      </c>
      <c r="E193" t="s">
        <v>310</v>
      </c>
      <c r="F193" t="s">
        <v>882</v>
      </c>
      <c r="G193" t="s">
        <v>882</v>
      </c>
      <c r="H193" t="s">
        <v>882</v>
      </c>
      <c r="I193" t="s">
        <v>882</v>
      </c>
      <c r="J193" t="s">
        <v>882</v>
      </c>
      <c r="K193" t="s">
        <v>882</v>
      </c>
      <c r="L193" t="s">
        <v>882</v>
      </c>
    </row>
    <row r="194" spans="1:12" x14ac:dyDescent="0.25">
      <c r="A194" t="s">
        <v>2</v>
      </c>
      <c r="B194" s="9" t="s">
        <v>885</v>
      </c>
      <c r="C194" t="s">
        <v>288</v>
      </c>
      <c r="D194" t="s">
        <v>240</v>
      </c>
      <c r="E194" t="s">
        <v>437</v>
      </c>
      <c r="F194" t="s">
        <v>882</v>
      </c>
      <c r="G194" t="s">
        <v>882</v>
      </c>
      <c r="H194" t="s">
        <v>882</v>
      </c>
      <c r="I194" t="s">
        <v>882</v>
      </c>
      <c r="J194" t="s">
        <v>882</v>
      </c>
      <c r="K194" t="s">
        <v>882</v>
      </c>
      <c r="L194" t="s">
        <v>882</v>
      </c>
    </row>
    <row r="195" spans="1:12" x14ac:dyDescent="0.25">
      <c r="A195" t="s">
        <v>2</v>
      </c>
      <c r="B195" s="9" t="s">
        <v>886</v>
      </c>
      <c r="C195" t="s">
        <v>137</v>
      </c>
      <c r="D195" t="s">
        <v>598</v>
      </c>
      <c r="E195" t="s">
        <v>237</v>
      </c>
      <c r="F195" t="s">
        <v>115</v>
      </c>
      <c r="G195" t="s">
        <v>113</v>
      </c>
      <c r="H195" t="s">
        <v>351</v>
      </c>
      <c r="I195" t="s">
        <v>70</v>
      </c>
      <c r="J195" t="s">
        <v>537</v>
      </c>
      <c r="K195" t="s">
        <v>597</v>
      </c>
      <c r="L195" t="s">
        <v>744</v>
      </c>
    </row>
    <row r="196" spans="1:12" x14ac:dyDescent="0.25">
      <c r="A196" t="s">
        <v>2</v>
      </c>
      <c r="B196" s="9" t="s">
        <v>908</v>
      </c>
      <c r="C196" t="s">
        <v>503</v>
      </c>
      <c r="D196" t="s">
        <v>202</v>
      </c>
      <c r="E196" t="s">
        <v>219</v>
      </c>
      <c r="F196" t="s">
        <v>413</v>
      </c>
      <c r="G196" t="s">
        <v>633</v>
      </c>
      <c r="H196" t="s">
        <v>882</v>
      </c>
      <c r="I196" t="s">
        <v>882</v>
      </c>
      <c r="J196" t="s">
        <v>882</v>
      </c>
      <c r="K196" t="s">
        <v>882</v>
      </c>
      <c r="L196" t="s">
        <v>882</v>
      </c>
    </row>
    <row r="197" spans="1:12" x14ac:dyDescent="0.25">
      <c r="A197" t="s">
        <v>2</v>
      </c>
      <c r="B197" s="9" t="s">
        <v>887</v>
      </c>
      <c r="C197" t="s">
        <v>307</v>
      </c>
      <c r="D197" t="s">
        <v>304</v>
      </c>
      <c r="E197" t="s">
        <v>353</v>
      </c>
      <c r="F197" t="s">
        <v>547</v>
      </c>
      <c r="G197" t="s">
        <v>714</v>
      </c>
      <c r="H197" t="s">
        <v>882</v>
      </c>
      <c r="I197" t="s">
        <v>882</v>
      </c>
      <c r="J197" t="s">
        <v>882</v>
      </c>
      <c r="K197" t="s">
        <v>882</v>
      </c>
      <c r="L197" t="s">
        <v>882</v>
      </c>
    </row>
    <row r="198" spans="1:12" x14ac:dyDescent="0.25">
      <c r="A198" t="s">
        <v>2</v>
      </c>
      <c r="B198" s="9" t="s">
        <v>909</v>
      </c>
      <c r="C198" t="s">
        <v>130</v>
      </c>
      <c r="D198" t="s">
        <v>129</v>
      </c>
      <c r="E198" t="s">
        <v>882</v>
      </c>
      <c r="F198" t="s">
        <v>882</v>
      </c>
      <c r="G198" t="s">
        <v>882</v>
      </c>
      <c r="H198" t="s">
        <v>882</v>
      </c>
      <c r="I198" t="s">
        <v>882</v>
      </c>
      <c r="J198" t="s">
        <v>882</v>
      </c>
      <c r="K198" t="s">
        <v>882</v>
      </c>
      <c r="L198" t="s">
        <v>882</v>
      </c>
    </row>
    <row r="199" spans="1:12" x14ac:dyDescent="0.25">
      <c r="A199" t="s">
        <v>2</v>
      </c>
      <c r="B199" s="9" t="s">
        <v>910</v>
      </c>
      <c r="C199" t="s">
        <v>126</v>
      </c>
      <c r="D199" t="s">
        <v>329</v>
      </c>
      <c r="E199" t="s">
        <v>122</v>
      </c>
      <c r="F199" t="s">
        <v>124</v>
      </c>
      <c r="G199" t="s">
        <v>136</v>
      </c>
      <c r="H199" t="s">
        <v>882</v>
      </c>
      <c r="I199" t="s">
        <v>882</v>
      </c>
      <c r="J199" t="s">
        <v>882</v>
      </c>
      <c r="K199" t="s">
        <v>882</v>
      </c>
      <c r="L199" t="s">
        <v>882</v>
      </c>
    </row>
    <row r="200" spans="1:12" x14ac:dyDescent="0.25">
      <c r="A200" t="s">
        <v>2</v>
      </c>
      <c r="B200" s="9" t="s">
        <v>888</v>
      </c>
      <c r="C200" t="s">
        <v>117</v>
      </c>
      <c r="D200" t="s">
        <v>738</v>
      </c>
      <c r="E200" t="s">
        <v>882</v>
      </c>
      <c r="F200" t="s">
        <v>882</v>
      </c>
      <c r="G200" t="s">
        <v>882</v>
      </c>
      <c r="H200" t="s">
        <v>882</v>
      </c>
      <c r="I200" t="s">
        <v>882</v>
      </c>
      <c r="J200" t="s">
        <v>882</v>
      </c>
      <c r="K200" t="s">
        <v>882</v>
      </c>
      <c r="L200" t="s">
        <v>882</v>
      </c>
    </row>
    <row r="201" spans="1:12" x14ac:dyDescent="0.25">
      <c r="A201" t="s">
        <v>2</v>
      </c>
      <c r="B201" s="9" t="s">
        <v>889</v>
      </c>
      <c r="C201" t="s">
        <v>704</v>
      </c>
      <c r="D201" t="s">
        <v>402</v>
      </c>
      <c r="E201" t="s">
        <v>403</v>
      </c>
      <c r="F201" t="s">
        <v>576</v>
      </c>
      <c r="G201" t="s">
        <v>282</v>
      </c>
      <c r="H201" t="s">
        <v>577</v>
      </c>
      <c r="I201" t="s">
        <v>359</v>
      </c>
      <c r="J201" t="s">
        <v>669</v>
      </c>
      <c r="K201" t="s">
        <v>706</v>
      </c>
      <c r="L201" t="s">
        <v>882</v>
      </c>
    </row>
    <row r="202" spans="1:12" x14ac:dyDescent="0.25">
      <c r="A202" t="s">
        <v>2</v>
      </c>
      <c r="B202" s="9" t="s">
        <v>890</v>
      </c>
      <c r="C202" t="s">
        <v>72</v>
      </c>
      <c r="D202" t="s">
        <v>644</v>
      </c>
      <c r="E202" t="s">
        <v>526</v>
      </c>
      <c r="F202" t="s">
        <v>309</v>
      </c>
      <c r="G202" t="s">
        <v>439</v>
      </c>
      <c r="H202" t="s">
        <v>296</v>
      </c>
      <c r="I202" t="s">
        <v>459</v>
      </c>
      <c r="J202" t="s">
        <v>882</v>
      </c>
      <c r="K202" t="s">
        <v>882</v>
      </c>
      <c r="L202" t="s">
        <v>882</v>
      </c>
    </row>
    <row r="203" spans="1:12" x14ac:dyDescent="0.25">
      <c r="A203" t="s">
        <v>2</v>
      </c>
      <c r="B203" s="9" t="s">
        <v>891</v>
      </c>
      <c r="C203" t="s">
        <v>344</v>
      </c>
      <c r="D203" t="s">
        <v>234</v>
      </c>
      <c r="E203" t="s">
        <v>121</v>
      </c>
      <c r="F203" t="s">
        <v>453</v>
      </c>
      <c r="G203" t="s">
        <v>639</v>
      </c>
      <c r="H203" t="s">
        <v>370</v>
      </c>
      <c r="I203" t="s">
        <v>648</v>
      </c>
      <c r="J203" t="s">
        <v>131</v>
      </c>
      <c r="K203" t="s">
        <v>151</v>
      </c>
      <c r="L203" t="s">
        <v>508</v>
      </c>
    </row>
    <row r="204" spans="1:12" x14ac:dyDescent="0.25">
      <c r="A204" t="s">
        <v>2</v>
      </c>
      <c r="B204" s="9" t="s">
        <v>892</v>
      </c>
      <c r="C204" t="s">
        <v>660</v>
      </c>
      <c r="D204" t="s">
        <v>295</v>
      </c>
      <c r="E204" t="s">
        <v>142</v>
      </c>
      <c r="F204" t="s">
        <v>615</v>
      </c>
      <c r="G204" t="s">
        <v>736</v>
      </c>
      <c r="H204" t="s">
        <v>506</v>
      </c>
      <c r="I204" t="s">
        <v>198</v>
      </c>
      <c r="J204" t="s">
        <v>507</v>
      </c>
      <c r="K204" t="s">
        <v>222</v>
      </c>
      <c r="L204" t="s">
        <v>179</v>
      </c>
    </row>
    <row r="205" spans="1:12" x14ac:dyDescent="0.25">
      <c r="A205" t="s">
        <v>2</v>
      </c>
      <c r="B205" s="9" t="s">
        <v>893</v>
      </c>
      <c r="C205" t="s">
        <v>509</v>
      </c>
      <c r="D205" t="s">
        <v>512</v>
      </c>
      <c r="E205" t="s">
        <v>672</v>
      </c>
      <c r="F205" t="s">
        <v>579</v>
      </c>
      <c r="G205" t="s">
        <v>671</v>
      </c>
      <c r="H205" t="s">
        <v>204</v>
      </c>
      <c r="I205" t="s">
        <v>246</v>
      </c>
      <c r="J205" t="s">
        <v>442</v>
      </c>
      <c r="K205" t="s">
        <v>882</v>
      </c>
      <c r="L205" t="s">
        <v>882</v>
      </c>
    </row>
    <row r="206" spans="1:12" x14ac:dyDescent="0.25">
      <c r="A206" t="s">
        <v>2</v>
      </c>
      <c r="B206" s="9" t="s">
        <v>912</v>
      </c>
      <c r="C206" t="s">
        <v>609</v>
      </c>
      <c r="D206" t="s">
        <v>434</v>
      </c>
      <c r="E206" t="s">
        <v>473</v>
      </c>
      <c r="F206" t="s">
        <v>475</v>
      </c>
      <c r="G206" t="s">
        <v>718</v>
      </c>
      <c r="H206" t="s">
        <v>564</v>
      </c>
      <c r="I206" t="s">
        <v>457</v>
      </c>
      <c r="J206" t="s">
        <v>334</v>
      </c>
      <c r="K206" t="s">
        <v>145</v>
      </c>
      <c r="L206" t="s">
        <v>277</v>
      </c>
    </row>
    <row r="207" spans="1:12" x14ac:dyDescent="0.25">
      <c r="A207" t="s">
        <v>2</v>
      </c>
      <c r="B207" s="9" t="s">
        <v>913</v>
      </c>
      <c r="C207" t="s">
        <v>385</v>
      </c>
      <c r="D207" t="s">
        <v>555</v>
      </c>
      <c r="E207" t="s">
        <v>628</v>
      </c>
      <c r="F207" t="s">
        <v>235</v>
      </c>
      <c r="G207" t="s">
        <v>515</v>
      </c>
      <c r="H207" t="s">
        <v>620</v>
      </c>
      <c r="I207" t="s">
        <v>882</v>
      </c>
      <c r="J207" t="s">
        <v>882</v>
      </c>
      <c r="K207" t="s">
        <v>882</v>
      </c>
      <c r="L207" t="s">
        <v>882</v>
      </c>
    </row>
    <row r="208" spans="1:12" x14ac:dyDescent="0.25">
      <c r="A208" t="s">
        <v>2</v>
      </c>
      <c r="B208" s="9" t="s">
        <v>894</v>
      </c>
      <c r="C208" t="s">
        <v>271</v>
      </c>
      <c r="D208" t="s">
        <v>747</v>
      </c>
      <c r="E208" t="s">
        <v>401</v>
      </c>
      <c r="F208" t="s">
        <v>602</v>
      </c>
      <c r="G208" t="s">
        <v>193</v>
      </c>
      <c r="H208" t="s">
        <v>603</v>
      </c>
      <c r="I208" t="s">
        <v>882</v>
      </c>
      <c r="J208" t="s">
        <v>882</v>
      </c>
      <c r="K208" t="s">
        <v>882</v>
      </c>
      <c r="L208" t="s">
        <v>882</v>
      </c>
    </row>
    <row r="209" spans="1:12" x14ac:dyDescent="0.25">
      <c r="A209" t="s">
        <v>2</v>
      </c>
      <c r="B209" s="9" t="s">
        <v>914</v>
      </c>
      <c r="C209" t="s">
        <v>190</v>
      </c>
      <c r="D209" t="s">
        <v>184</v>
      </c>
      <c r="E209" t="s">
        <v>366</v>
      </c>
      <c r="F209" t="s">
        <v>572</v>
      </c>
      <c r="G209" t="s">
        <v>119</v>
      </c>
      <c r="H209" t="s">
        <v>523</v>
      </c>
      <c r="I209" t="s">
        <v>108</v>
      </c>
      <c r="J209" t="s">
        <v>575</v>
      </c>
      <c r="K209" t="s">
        <v>587</v>
      </c>
      <c r="L209" t="s">
        <v>650</v>
      </c>
    </row>
    <row r="210" spans="1:12" x14ac:dyDescent="0.25">
      <c r="A210" t="s">
        <v>2</v>
      </c>
      <c r="B210" s="9" t="s">
        <v>895</v>
      </c>
      <c r="C210" t="s">
        <v>432</v>
      </c>
      <c r="D210" t="s">
        <v>238</v>
      </c>
      <c r="E210" t="s">
        <v>711</v>
      </c>
      <c r="F210" t="s">
        <v>882</v>
      </c>
      <c r="G210" t="s">
        <v>882</v>
      </c>
      <c r="H210" t="s">
        <v>882</v>
      </c>
      <c r="I210" t="s">
        <v>882</v>
      </c>
      <c r="J210" t="s">
        <v>882</v>
      </c>
      <c r="K210" t="s">
        <v>882</v>
      </c>
      <c r="L210" t="s">
        <v>882</v>
      </c>
    </row>
    <row r="211" spans="1:12" x14ac:dyDescent="0.25">
      <c r="A211" t="s">
        <v>2</v>
      </c>
      <c r="B211" s="9" t="s">
        <v>896</v>
      </c>
      <c r="C211" t="s">
        <v>480</v>
      </c>
      <c r="D211" t="s">
        <v>739</v>
      </c>
      <c r="E211" t="s">
        <v>746</v>
      </c>
      <c r="F211" t="s">
        <v>489</v>
      </c>
      <c r="G211" t="s">
        <v>882</v>
      </c>
      <c r="H211" t="s">
        <v>882</v>
      </c>
      <c r="I211" t="s">
        <v>882</v>
      </c>
      <c r="J211" t="s">
        <v>882</v>
      </c>
      <c r="K211" t="s">
        <v>882</v>
      </c>
      <c r="L211" t="s">
        <v>882</v>
      </c>
    </row>
    <row r="212" spans="1:12" x14ac:dyDescent="0.25">
      <c r="A212" t="s">
        <v>2</v>
      </c>
      <c r="B212" s="9" t="s">
        <v>897</v>
      </c>
      <c r="C212" t="s">
        <v>327</v>
      </c>
      <c r="D212" t="s">
        <v>702</v>
      </c>
      <c r="E212" t="s">
        <v>693</v>
      </c>
      <c r="F212" t="s">
        <v>49</v>
      </c>
      <c r="G212" t="s">
        <v>717</v>
      </c>
      <c r="H212" t="s">
        <v>725</v>
      </c>
      <c r="I212" t="s">
        <v>760</v>
      </c>
      <c r="J212" t="s">
        <v>171</v>
      </c>
      <c r="K212" t="s">
        <v>367</v>
      </c>
      <c r="L212" t="s">
        <v>682</v>
      </c>
    </row>
    <row r="213" spans="1:12" x14ac:dyDescent="0.25">
      <c r="A213" t="s">
        <v>2</v>
      </c>
      <c r="B213" s="9" t="s">
        <v>898</v>
      </c>
      <c r="C213" t="s">
        <v>147</v>
      </c>
      <c r="D213" t="s">
        <v>314</v>
      </c>
      <c r="E213" t="s">
        <v>487</v>
      </c>
      <c r="F213" t="s">
        <v>590</v>
      </c>
      <c r="G213" t="s">
        <v>727</v>
      </c>
      <c r="H213" t="s">
        <v>732</v>
      </c>
      <c r="I213" t="s">
        <v>273</v>
      </c>
      <c r="J213" t="s">
        <v>426</v>
      </c>
      <c r="K213" t="s">
        <v>666</v>
      </c>
      <c r="L213" t="s">
        <v>348</v>
      </c>
    </row>
    <row r="214" spans="1:12" x14ac:dyDescent="0.25">
      <c r="A214" t="s">
        <v>2</v>
      </c>
      <c r="B214" s="9" t="s">
        <v>899</v>
      </c>
      <c r="C214" t="s">
        <v>126</v>
      </c>
      <c r="D214" t="s">
        <v>329</v>
      </c>
      <c r="E214" t="s">
        <v>288</v>
      </c>
      <c r="F214" t="s">
        <v>137</v>
      </c>
      <c r="G214" t="s">
        <v>598</v>
      </c>
      <c r="H214" t="s">
        <v>240</v>
      </c>
      <c r="I214" t="s">
        <v>237</v>
      </c>
      <c r="J214" t="s">
        <v>115</v>
      </c>
      <c r="K214" t="s">
        <v>122</v>
      </c>
      <c r="L214" t="s">
        <v>346</v>
      </c>
    </row>
    <row r="215" spans="1:12" x14ac:dyDescent="0.25">
      <c r="A215" t="s">
        <v>2</v>
      </c>
      <c r="B215" s="9" t="s">
        <v>900</v>
      </c>
      <c r="C215" t="s">
        <v>344</v>
      </c>
      <c r="D215" t="s">
        <v>234</v>
      </c>
      <c r="E215" t="s">
        <v>72</v>
      </c>
      <c r="F215" t="s">
        <v>704</v>
      </c>
      <c r="G215" t="s">
        <v>402</v>
      </c>
      <c r="H215" t="s">
        <v>644</v>
      </c>
      <c r="I215" t="s">
        <v>403</v>
      </c>
      <c r="J215" t="s">
        <v>526</v>
      </c>
      <c r="K215" t="s">
        <v>121</v>
      </c>
      <c r="L215" t="s">
        <v>453</v>
      </c>
    </row>
    <row r="216" spans="1:12" x14ac:dyDescent="0.25">
      <c r="A216" t="s">
        <v>2</v>
      </c>
      <c r="B216" s="9" t="s">
        <v>901</v>
      </c>
      <c r="C216" t="s">
        <v>271</v>
      </c>
      <c r="D216" t="s">
        <v>660</v>
      </c>
      <c r="E216" t="s">
        <v>509</v>
      </c>
      <c r="F216" t="s">
        <v>609</v>
      </c>
      <c r="G216" t="s">
        <v>295</v>
      </c>
      <c r="H216" t="s">
        <v>747</v>
      </c>
      <c r="I216" t="s">
        <v>142</v>
      </c>
      <c r="J216" t="s">
        <v>615</v>
      </c>
      <c r="K216" t="s">
        <v>736</v>
      </c>
      <c r="L216" t="s">
        <v>506</v>
      </c>
    </row>
    <row r="217" spans="1:12" x14ac:dyDescent="0.25">
      <c r="A217" t="s">
        <v>2</v>
      </c>
      <c r="B217" s="9" t="s">
        <v>902</v>
      </c>
      <c r="C217" t="s">
        <v>190</v>
      </c>
      <c r="D217" t="s">
        <v>184</v>
      </c>
      <c r="E217" t="s">
        <v>480</v>
      </c>
      <c r="F217" t="s">
        <v>366</v>
      </c>
      <c r="G217" t="s">
        <v>572</v>
      </c>
      <c r="H217" t="s">
        <v>432</v>
      </c>
      <c r="I217" t="s">
        <v>739</v>
      </c>
      <c r="J217" t="s">
        <v>238</v>
      </c>
      <c r="K217" t="s">
        <v>746</v>
      </c>
      <c r="L217" t="s">
        <v>119</v>
      </c>
    </row>
    <row r="218" spans="1:12" x14ac:dyDescent="0.25">
      <c r="A218" t="s">
        <v>915</v>
      </c>
      <c r="B218" s="9" t="s">
        <v>881</v>
      </c>
      <c r="C218" t="s">
        <v>681</v>
      </c>
      <c r="D218" t="s">
        <v>693</v>
      </c>
      <c r="E218" t="s">
        <v>717</v>
      </c>
      <c r="F218" t="s">
        <v>298</v>
      </c>
      <c r="G218" t="s">
        <v>339</v>
      </c>
      <c r="H218" t="s">
        <v>668</v>
      </c>
      <c r="I218" t="s">
        <v>682</v>
      </c>
      <c r="J218" t="s">
        <v>725</v>
      </c>
      <c r="K218" t="s">
        <v>760</v>
      </c>
      <c r="L218" t="s">
        <v>882</v>
      </c>
    </row>
    <row r="219" spans="1:12" x14ac:dyDescent="0.25">
      <c r="A219" t="s">
        <v>915</v>
      </c>
      <c r="B219" s="9" t="s">
        <v>903</v>
      </c>
      <c r="C219" t="s">
        <v>327</v>
      </c>
      <c r="D219" t="s">
        <v>697</v>
      </c>
      <c r="E219" t="s">
        <v>882</v>
      </c>
      <c r="F219" t="s">
        <v>882</v>
      </c>
      <c r="G219" t="s">
        <v>882</v>
      </c>
      <c r="H219" t="s">
        <v>882</v>
      </c>
      <c r="I219" t="s">
        <v>882</v>
      </c>
      <c r="J219" t="s">
        <v>882</v>
      </c>
      <c r="K219" t="s">
        <v>882</v>
      </c>
      <c r="L219" t="s">
        <v>882</v>
      </c>
    </row>
    <row r="220" spans="1:12" x14ac:dyDescent="0.25">
      <c r="A220" t="s">
        <v>915</v>
      </c>
      <c r="B220" s="9" t="s">
        <v>904</v>
      </c>
      <c r="C220" t="s">
        <v>49</v>
      </c>
      <c r="D220" t="s">
        <v>702</v>
      </c>
      <c r="E220" t="s">
        <v>171</v>
      </c>
      <c r="F220" t="s">
        <v>452</v>
      </c>
      <c r="G220" t="s">
        <v>882</v>
      </c>
      <c r="H220" t="s">
        <v>882</v>
      </c>
      <c r="I220" t="s">
        <v>882</v>
      </c>
      <c r="J220" t="s">
        <v>882</v>
      </c>
      <c r="K220" t="s">
        <v>882</v>
      </c>
      <c r="L220" t="s">
        <v>882</v>
      </c>
    </row>
    <row r="221" spans="1:12" x14ac:dyDescent="0.25">
      <c r="A221" t="s">
        <v>915</v>
      </c>
      <c r="B221" s="9" t="s">
        <v>905</v>
      </c>
      <c r="C221" t="s">
        <v>367</v>
      </c>
      <c r="D221" t="s">
        <v>882</v>
      </c>
      <c r="E221" t="s">
        <v>882</v>
      </c>
      <c r="F221" t="s">
        <v>882</v>
      </c>
      <c r="G221" t="s">
        <v>882</v>
      </c>
      <c r="H221" t="s">
        <v>882</v>
      </c>
      <c r="I221" t="s">
        <v>882</v>
      </c>
      <c r="J221" t="s">
        <v>882</v>
      </c>
      <c r="K221" t="s">
        <v>882</v>
      </c>
      <c r="L221" t="s">
        <v>882</v>
      </c>
    </row>
    <row r="222" spans="1:12" x14ac:dyDescent="0.25">
      <c r="A222" t="s">
        <v>915</v>
      </c>
      <c r="B222" s="9" t="s">
        <v>906</v>
      </c>
      <c r="C222" t="s">
        <v>590</v>
      </c>
      <c r="D222" t="s">
        <v>727</v>
      </c>
      <c r="E222" t="s">
        <v>732</v>
      </c>
      <c r="F222" t="s">
        <v>147</v>
      </c>
      <c r="G222" t="s">
        <v>162</v>
      </c>
      <c r="H222" t="s">
        <v>599</v>
      </c>
      <c r="I222" t="s">
        <v>728</v>
      </c>
      <c r="J222" t="s">
        <v>487</v>
      </c>
      <c r="K222" t="s">
        <v>558</v>
      </c>
      <c r="L222" t="s">
        <v>882</v>
      </c>
    </row>
    <row r="223" spans="1:12" x14ac:dyDescent="0.25">
      <c r="A223" t="s">
        <v>915</v>
      </c>
      <c r="B223" s="9" t="s">
        <v>883</v>
      </c>
      <c r="C223" t="s">
        <v>479</v>
      </c>
      <c r="D223" t="s">
        <v>265</v>
      </c>
      <c r="E223" t="s">
        <v>759</v>
      </c>
      <c r="F223" t="s">
        <v>882</v>
      </c>
      <c r="G223" t="s">
        <v>882</v>
      </c>
      <c r="H223" t="s">
        <v>882</v>
      </c>
      <c r="I223" t="s">
        <v>882</v>
      </c>
      <c r="J223" t="s">
        <v>882</v>
      </c>
      <c r="K223" t="s">
        <v>882</v>
      </c>
      <c r="L223" t="s">
        <v>882</v>
      </c>
    </row>
    <row r="224" spans="1:12" x14ac:dyDescent="0.25">
      <c r="A224" t="s">
        <v>915</v>
      </c>
      <c r="B224" s="9" t="s">
        <v>884</v>
      </c>
      <c r="C224" t="s">
        <v>426</v>
      </c>
      <c r="D224" t="s">
        <v>666</v>
      </c>
      <c r="E224" t="s">
        <v>273</v>
      </c>
      <c r="F224" t="s">
        <v>314</v>
      </c>
      <c r="G224" t="s">
        <v>396</v>
      </c>
      <c r="H224" t="s">
        <v>59</v>
      </c>
      <c r="I224" t="s">
        <v>225</v>
      </c>
      <c r="J224" t="s">
        <v>545</v>
      </c>
      <c r="K224" t="s">
        <v>586</v>
      </c>
      <c r="L224" t="s">
        <v>600</v>
      </c>
    </row>
    <row r="225" spans="1:12" x14ac:dyDescent="0.25">
      <c r="A225" t="s">
        <v>915</v>
      </c>
      <c r="B225" s="9" t="s">
        <v>907</v>
      </c>
      <c r="C225" t="s">
        <v>310</v>
      </c>
      <c r="D225" t="s">
        <v>346</v>
      </c>
      <c r="E225" t="s">
        <v>882</v>
      </c>
      <c r="F225" t="s">
        <v>882</v>
      </c>
      <c r="G225" t="s">
        <v>882</v>
      </c>
      <c r="H225" t="s">
        <v>882</v>
      </c>
      <c r="I225" t="s">
        <v>882</v>
      </c>
      <c r="J225" t="s">
        <v>882</v>
      </c>
      <c r="K225" t="s">
        <v>882</v>
      </c>
      <c r="L225" t="s">
        <v>882</v>
      </c>
    </row>
    <row r="226" spans="1:12" x14ac:dyDescent="0.25">
      <c r="A226" t="s">
        <v>915</v>
      </c>
      <c r="B226" s="9" t="s">
        <v>885</v>
      </c>
      <c r="C226" t="s">
        <v>288</v>
      </c>
      <c r="D226" t="s">
        <v>437</v>
      </c>
      <c r="E226" t="s">
        <v>454</v>
      </c>
      <c r="F226" t="s">
        <v>882</v>
      </c>
      <c r="G226" t="s">
        <v>882</v>
      </c>
      <c r="H226" t="s">
        <v>882</v>
      </c>
      <c r="I226" t="s">
        <v>882</v>
      </c>
      <c r="J226" t="s">
        <v>882</v>
      </c>
      <c r="K226" t="s">
        <v>882</v>
      </c>
      <c r="L226" t="s">
        <v>882</v>
      </c>
    </row>
    <row r="227" spans="1:12" x14ac:dyDescent="0.25">
      <c r="A227" t="s">
        <v>915</v>
      </c>
      <c r="B227" s="9" t="s">
        <v>886</v>
      </c>
      <c r="C227" t="s">
        <v>598</v>
      </c>
      <c r="D227" t="s">
        <v>125</v>
      </c>
      <c r="E227" t="s">
        <v>137</v>
      </c>
      <c r="F227" t="s">
        <v>237</v>
      </c>
      <c r="G227" t="s">
        <v>381</v>
      </c>
      <c r="H227" t="s">
        <v>69</v>
      </c>
      <c r="I227" t="s">
        <v>744</v>
      </c>
      <c r="J227" t="s">
        <v>882</v>
      </c>
      <c r="K227" t="s">
        <v>882</v>
      </c>
      <c r="L227" t="s">
        <v>882</v>
      </c>
    </row>
    <row r="228" spans="1:12" x14ac:dyDescent="0.25">
      <c r="A228" t="s">
        <v>915</v>
      </c>
      <c r="B228" s="9" t="s">
        <v>908</v>
      </c>
      <c r="C228" t="s">
        <v>148</v>
      </c>
      <c r="D228" t="s">
        <v>214</v>
      </c>
      <c r="E228" t="s">
        <v>219</v>
      </c>
      <c r="F228" t="s">
        <v>503</v>
      </c>
      <c r="G228" t="s">
        <v>882</v>
      </c>
      <c r="H228" t="s">
        <v>882</v>
      </c>
      <c r="I228" t="s">
        <v>882</v>
      </c>
      <c r="J228" t="s">
        <v>882</v>
      </c>
      <c r="K228" t="s">
        <v>882</v>
      </c>
      <c r="L228" t="s">
        <v>882</v>
      </c>
    </row>
    <row r="229" spans="1:12" x14ac:dyDescent="0.25">
      <c r="A229" t="s">
        <v>915</v>
      </c>
      <c r="B229" s="9" t="s">
        <v>887</v>
      </c>
      <c r="C229" t="s">
        <v>355</v>
      </c>
      <c r="D229" t="s">
        <v>304</v>
      </c>
      <c r="E229" t="s">
        <v>306</v>
      </c>
      <c r="F229" t="s">
        <v>352</v>
      </c>
      <c r="G229" t="s">
        <v>353</v>
      </c>
      <c r="H229" t="s">
        <v>621</v>
      </c>
      <c r="I229" t="s">
        <v>714</v>
      </c>
      <c r="J229" t="s">
        <v>882</v>
      </c>
      <c r="K229" t="s">
        <v>882</v>
      </c>
      <c r="L229" t="s">
        <v>882</v>
      </c>
    </row>
    <row r="230" spans="1:12" x14ac:dyDescent="0.25">
      <c r="A230" t="s">
        <v>915</v>
      </c>
      <c r="B230" s="9" t="s">
        <v>909</v>
      </c>
      <c r="C230" t="s">
        <v>129</v>
      </c>
      <c r="D230" t="s">
        <v>130</v>
      </c>
      <c r="E230" t="s">
        <v>882</v>
      </c>
      <c r="F230" t="s">
        <v>882</v>
      </c>
      <c r="G230" t="s">
        <v>882</v>
      </c>
      <c r="H230" t="s">
        <v>882</v>
      </c>
      <c r="I230" t="s">
        <v>882</v>
      </c>
      <c r="J230" t="s">
        <v>882</v>
      </c>
      <c r="K230" t="s">
        <v>882</v>
      </c>
      <c r="L230" t="s">
        <v>882</v>
      </c>
    </row>
    <row r="231" spans="1:12" x14ac:dyDescent="0.25">
      <c r="A231" t="s">
        <v>915</v>
      </c>
      <c r="B231" s="9" t="s">
        <v>910</v>
      </c>
      <c r="C231" t="s">
        <v>126</v>
      </c>
      <c r="D231" t="s">
        <v>329</v>
      </c>
      <c r="E231" t="s">
        <v>122</v>
      </c>
      <c r="F231" t="s">
        <v>124</v>
      </c>
      <c r="G231" t="s">
        <v>882</v>
      </c>
      <c r="H231" t="s">
        <v>882</v>
      </c>
      <c r="I231" t="s">
        <v>882</v>
      </c>
      <c r="J231" t="s">
        <v>882</v>
      </c>
      <c r="K231" t="s">
        <v>882</v>
      </c>
      <c r="L231" t="s">
        <v>882</v>
      </c>
    </row>
    <row r="232" spans="1:12" x14ac:dyDescent="0.25">
      <c r="A232" t="s">
        <v>915</v>
      </c>
      <c r="B232" s="9" t="s">
        <v>888</v>
      </c>
      <c r="C232" t="s">
        <v>738</v>
      </c>
      <c r="D232" t="s">
        <v>117</v>
      </c>
      <c r="E232" t="s">
        <v>498</v>
      </c>
      <c r="F232" t="s">
        <v>882</v>
      </c>
      <c r="G232" t="s">
        <v>882</v>
      </c>
      <c r="H232" t="s">
        <v>882</v>
      </c>
      <c r="I232" t="s">
        <v>882</v>
      </c>
      <c r="J232" t="s">
        <v>882</v>
      </c>
      <c r="K232" t="s">
        <v>882</v>
      </c>
      <c r="L232" t="s">
        <v>882</v>
      </c>
    </row>
    <row r="233" spans="1:12" x14ac:dyDescent="0.25">
      <c r="A233" t="s">
        <v>915</v>
      </c>
      <c r="B233" s="9" t="s">
        <v>889</v>
      </c>
      <c r="C233" t="s">
        <v>704</v>
      </c>
      <c r="D233" t="s">
        <v>402</v>
      </c>
      <c r="E233" t="s">
        <v>540</v>
      </c>
      <c r="F233" t="s">
        <v>669</v>
      </c>
      <c r="G233" t="s">
        <v>224</v>
      </c>
      <c r="H233" t="s">
        <v>403</v>
      </c>
      <c r="I233" t="s">
        <v>679</v>
      </c>
      <c r="J233" t="s">
        <v>882</v>
      </c>
      <c r="K233" t="s">
        <v>882</v>
      </c>
      <c r="L233" t="s">
        <v>882</v>
      </c>
    </row>
    <row r="234" spans="1:12" x14ac:dyDescent="0.25">
      <c r="A234" t="s">
        <v>915</v>
      </c>
      <c r="B234" s="9" t="s">
        <v>890</v>
      </c>
      <c r="C234" t="s">
        <v>72</v>
      </c>
      <c r="D234" t="s">
        <v>644</v>
      </c>
      <c r="E234" t="s">
        <v>459</v>
      </c>
      <c r="F234" t="s">
        <v>526</v>
      </c>
      <c r="G234" t="s">
        <v>296</v>
      </c>
      <c r="H234" t="s">
        <v>309</v>
      </c>
      <c r="I234" t="s">
        <v>882</v>
      </c>
      <c r="J234" t="s">
        <v>882</v>
      </c>
      <c r="K234" t="s">
        <v>882</v>
      </c>
      <c r="L234" t="s">
        <v>882</v>
      </c>
    </row>
    <row r="235" spans="1:12" x14ac:dyDescent="0.25">
      <c r="A235" t="s">
        <v>915</v>
      </c>
      <c r="B235" s="9" t="s">
        <v>911</v>
      </c>
      <c r="C235" t="s">
        <v>267</v>
      </c>
      <c r="D235" t="s">
        <v>300</v>
      </c>
      <c r="E235" t="s">
        <v>882</v>
      </c>
      <c r="F235" t="s">
        <v>882</v>
      </c>
      <c r="G235" t="s">
        <v>882</v>
      </c>
      <c r="H235" t="s">
        <v>882</v>
      </c>
      <c r="I235" t="s">
        <v>882</v>
      </c>
      <c r="J235" t="s">
        <v>882</v>
      </c>
      <c r="K235" t="s">
        <v>882</v>
      </c>
      <c r="L235" t="s">
        <v>882</v>
      </c>
    </row>
    <row r="236" spans="1:12" x14ac:dyDescent="0.25">
      <c r="A236" t="s">
        <v>915</v>
      </c>
      <c r="B236" s="9" t="s">
        <v>891</v>
      </c>
      <c r="C236" t="s">
        <v>121</v>
      </c>
      <c r="D236" t="s">
        <v>131</v>
      </c>
      <c r="E236" t="s">
        <v>123</v>
      </c>
      <c r="F236" t="s">
        <v>657</v>
      </c>
      <c r="G236" t="s">
        <v>138</v>
      </c>
      <c r="H236" t="s">
        <v>234</v>
      </c>
      <c r="I236" t="s">
        <v>323</v>
      </c>
      <c r="J236" t="s">
        <v>344</v>
      </c>
      <c r="K236" t="s">
        <v>370</v>
      </c>
      <c r="L236" t="s">
        <v>648</v>
      </c>
    </row>
    <row r="237" spans="1:12" x14ac:dyDescent="0.25">
      <c r="A237" t="s">
        <v>915</v>
      </c>
      <c r="B237" s="9" t="s">
        <v>892</v>
      </c>
      <c r="C237" t="s">
        <v>295</v>
      </c>
      <c r="D237" t="s">
        <v>615</v>
      </c>
      <c r="E237" t="s">
        <v>736</v>
      </c>
      <c r="F237" t="s">
        <v>198</v>
      </c>
      <c r="G237" t="s">
        <v>164</v>
      </c>
      <c r="H237" t="s">
        <v>507</v>
      </c>
      <c r="I237" t="s">
        <v>222</v>
      </c>
      <c r="J237" t="s">
        <v>272</v>
      </c>
      <c r="K237" t="s">
        <v>422</v>
      </c>
      <c r="L237" t="s">
        <v>423</v>
      </c>
    </row>
    <row r="238" spans="1:12" x14ac:dyDescent="0.25">
      <c r="A238" t="s">
        <v>915</v>
      </c>
      <c r="B238" s="9" t="s">
        <v>893</v>
      </c>
      <c r="C238" t="s">
        <v>509</v>
      </c>
      <c r="D238" t="s">
        <v>512</v>
      </c>
      <c r="E238" t="s">
        <v>204</v>
      </c>
      <c r="F238" t="s">
        <v>579</v>
      </c>
      <c r="G238" t="s">
        <v>672</v>
      </c>
      <c r="H238" t="s">
        <v>247</v>
      </c>
      <c r="I238" t="s">
        <v>753</v>
      </c>
      <c r="J238" t="s">
        <v>882</v>
      </c>
      <c r="K238" t="s">
        <v>882</v>
      </c>
      <c r="L238" t="s">
        <v>882</v>
      </c>
    </row>
    <row r="239" spans="1:12" x14ac:dyDescent="0.25">
      <c r="A239" t="s">
        <v>915</v>
      </c>
      <c r="B239" s="9" t="s">
        <v>912</v>
      </c>
      <c r="C239" t="s">
        <v>609</v>
      </c>
      <c r="D239" t="s">
        <v>434</v>
      </c>
      <c r="E239" t="s">
        <v>473</v>
      </c>
      <c r="F239" t="s">
        <v>571</v>
      </c>
      <c r="G239" t="s">
        <v>145</v>
      </c>
      <c r="H239" t="s">
        <v>277</v>
      </c>
      <c r="I239" t="s">
        <v>564</v>
      </c>
      <c r="J239" t="s">
        <v>675</v>
      </c>
      <c r="K239" t="s">
        <v>625</v>
      </c>
      <c r="L239" t="s">
        <v>718</v>
      </c>
    </row>
    <row r="240" spans="1:12" x14ac:dyDescent="0.25">
      <c r="A240" t="s">
        <v>915</v>
      </c>
      <c r="B240" s="9" t="s">
        <v>913</v>
      </c>
      <c r="C240" t="s">
        <v>385</v>
      </c>
      <c r="D240" t="s">
        <v>490</v>
      </c>
      <c r="E240" t="s">
        <v>570</v>
      </c>
      <c r="F240" t="s">
        <v>882</v>
      </c>
      <c r="G240" t="s">
        <v>882</v>
      </c>
      <c r="H240" t="s">
        <v>882</v>
      </c>
      <c r="I240" t="s">
        <v>882</v>
      </c>
      <c r="J240" t="s">
        <v>882</v>
      </c>
      <c r="K240" t="s">
        <v>882</v>
      </c>
      <c r="L240" t="s">
        <v>882</v>
      </c>
    </row>
    <row r="241" spans="1:12" x14ac:dyDescent="0.25">
      <c r="A241" t="s">
        <v>915</v>
      </c>
      <c r="B241" s="9" t="s">
        <v>894</v>
      </c>
      <c r="C241" t="s">
        <v>271</v>
      </c>
      <c r="D241" t="s">
        <v>747</v>
      </c>
      <c r="E241" t="s">
        <v>401</v>
      </c>
      <c r="F241" t="s">
        <v>602</v>
      </c>
      <c r="G241" t="s">
        <v>193</v>
      </c>
      <c r="H241" t="s">
        <v>603</v>
      </c>
      <c r="I241" t="s">
        <v>654</v>
      </c>
      <c r="J241" t="s">
        <v>882</v>
      </c>
      <c r="K241" t="s">
        <v>882</v>
      </c>
      <c r="L241" t="s">
        <v>882</v>
      </c>
    </row>
    <row r="242" spans="1:12" x14ac:dyDescent="0.25">
      <c r="A242" t="s">
        <v>915</v>
      </c>
      <c r="B242" s="9" t="s">
        <v>914</v>
      </c>
      <c r="C242" t="s">
        <v>190</v>
      </c>
      <c r="D242" t="s">
        <v>184</v>
      </c>
      <c r="E242" t="s">
        <v>366</v>
      </c>
      <c r="F242" t="s">
        <v>650</v>
      </c>
      <c r="G242" t="s">
        <v>882</v>
      </c>
      <c r="H242" t="s">
        <v>882</v>
      </c>
      <c r="I242" t="s">
        <v>882</v>
      </c>
      <c r="J242" t="s">
        <v>882</v>
      </c>
      <c r="K242" t="s">
        <v>882</v>
      </c>
      <c r="L242" t="s">
        <v>882</v>
      </c>
    </row>
    <row r="243" spans="1:12" x14ac:dyDescent="0.25">
      <c r="A243" t="s">
        <v>915</v>
      </c>
      <c r="B243" s="9" t="s">
        <v>895</v>
      </c>
      <c r="C243" t="s">
        <v>711</v>
      </c>
      <c r="D243" t="s">
        <v>882</v>
      </c>
      <c r="E243" t="s">
        <v>882</v>
      </c>
      <c r="F243" t="s">
        <v>882</v>
      </c>
      <c r="G243" t="s">
        <v>882</v>
      </c>
      <c r="H243" t="s">
        <v>882</v>
      </c>
      <c r="I243" t="s">
        <v>882</v>
      </c>
      <c r="J243" t="s">
        <v>882</v>
      </c>
      <c r="K243" t="s">
        <v>882</v>
      </c>
      <c r="L243" t="s">
        <v>882</v>
      </c>
    </row>
    <row r="244" spans="1:12" x14ac:dyDescent="0.25">
      <c r="A244" t="s">
        <v>915</v>
      </c>
      <c r="B244" s="9" t="s">
        <v>896</v>
      </c>
      <c r="C244" t="s">
        <v>480</v>
      </c>
      <c r="D244" t="s">
        <v>739</v>
      </c>
      <c r="E244" t="s">
        <v>746</v>
      </c>
      <c r="F244" t="s">
        <v>882</v>
      </c>
      <c r="G244" t="s">
        <v>882</v>
      </c>
      <c r="H244" t="s">
        <v>882</v>
      </c>
      <c r="I244" t="s">
        <v>882</v>
      </c>
      <c r="J244" t="s">
        <v>882</v>
      </c>
      <c r="K244" t="s">
        <v>882</v>
      </c>
      <c r="L244" t="s">
        <v>882</v>
      </c>
    </row>
    <row r="245" spans="1:12" x14ac:dyDescent="0.25">
      <c r="A245" t="s">
        <v>915</v>
      </c>
      <c r="B245" s="9" t="s">
        <v>897</v>
      </c>
      <c r="C245" t="s">
        <v>681</v>
      </c>
      <c r="D245" t="s">
        <v>327</v>
      </c>
      <c r="E245" t="s">
        <v>693</v>
      </c>
      <c r="F245" t="s">
        <v>49</v>
      </c>
      <c r="G245" t="s">
        <v>702</v>
      </c>
      <c r="H245" t="s">
        <v>367</v>
      </c>
      <c r="I245" t="s">
        <v>717</v>
      </c>
      <c r="J245" t="s">
        <v>171</v>
      </c>
      <c r="K245" t="s">
        <v>298</v>
      </c>
      <c r="L245" t="s">
        <v>339</v>
      </c>
    </row>
    <row r="246" spans="1:12" x14ac:dyDescent="0.25">
      <c r="A246" t="s">
        <v>915</v>
      </c>
      <c r="B246" s="9" t="s">
        <v>898</v>
      </c>
      <c r="C246" t="s">
        <v>590</v>
      </c>
      <c r="D246" t="s">
        <v>727</v>
      </c>
      <c r="E246" t="s">
        <v>732</v>
      </c>
      <c r="F246" t="s">
        <v>426</v>
      </c>
      <c r="G246" t="s">
        <v>666</v>
      </c>
      <c r="H246" t="s">
        <v>273</v>
      </c>
      <c r="I246" t="s">
        <v>147</v>
      </c>
      <c r="J246" t="s">
        <v>162</v>
      </c>
      <c r="K246" t="s">
        <v>599</v>
      </c>
      <c r="L246" t="s">
        <v>728</v>
      </c>
    </row>
    <row r="247" spans="1:12" x14ac:dyDescent="0.25">
      <c r="A247" t="s">
        <v>915</v>
      </c>
      <c r="B247" s="9" t="s">
        <v>899</v>
      </c>
      <c r="C247" t="s">
        <v>126</v>
      </c>
      <c r="D247" t="s">
        <v>598</v>
      </c>
      <c r="E247" t="s">
        <v>288</v>
      </c>
      <c r="F247" t="s">
        <v>329</v>
      </c>
      <c r="G247" t="s">
        <v>148</v>
      </c>
      <c r="H247" t="s">
        <v>355</v>
      </c>
      <c r="I247" t="s">
        <v>129</v>
      </c>
      <c r="J247" t="s">
        <v>122</v>
      </c>
      <c r="K247" t="s">
        <v>124</v>
      </c>
      <c r="L247" t="s">
        <v>310</v>
      </c>
    </row>
    <row r="248" spans="1:12" x14ac:dyDescent="0.25">
      <c r="A248" t="s">
        <v>915</v>
      </c>
      <c r="B248" s="9" t="s">
        <v>900</v>
      </c>
      <c r="C248" t="s">
        <v>704</v>
      </c>
      <c r="D248" t="s">
        <v>402</v>
      </c>
      <c r="E248" t="s">
        <v>72</v>
      </c>
      <c r="F248" t="s">
        <v>121</v>
      </c>
      <c r="G248" t="s">
        <v>131</v>
      </c>
      <c r="H248" t="s">
        <v>644</v>
      </c>
      <c r="I248" t="s">
        <v>123</v>
      </c>
      <c r="J248" t="s">
        <v>657</v>
      </c>
      <c r="K248" t="s">
        <v>738</v>
      </c>
      <c r="L248" t="s">
        <v>540</v>
      </c>
    </row>
    <row r="249" spans="1:12" x14ac:dyDescent="0.25">
      <c r="A249" t="s">
        <v>915</v>
      </c>
      <c r="B249" s="9" t="s">
        <v>901</v>
      </c>
      <c r="C249" t="s">
        <v>271</v>
      </c>
      <c r="D249" t="s">
        <v>747</v>
      </c>
      <c r="E249" t="s">
        <v>295</v>
      </c>
      <c r="F249" t="s">
        <v>609</v>
      </c>
      <c r="G249" t="s">
        <v>615</v>
      </c>
      <c r="H249" t="s">
        <v>736</v>
      </c>
      <c r="I249" t="s">
        <v>509</v>
      </c>
      <c r="J249" t="s">
        <v>401</v>
      </c>
      <c r="K249" t="s">
        <v>198</v>
      </c>
      <c r="L249" t="s">
        <v>512</v>
      </c>
    </row>
    <row r="250" spans="1:12" x14ac:dyDescent="0.25">
      <c r="A250" t="s">
        <v>915</v>
      </c>
      <c r="B250" s="9" t="s">
        <v>902</v>
      </c>
      <c r="C250" t="s">
        <v>190</v>
      </c>
      <c r="D250" t="s">
        <v>184</v>
      </c>
      <c r="E250" t="s">
        <v>480</v>
      </c>
      <c r="F250" t="s">
        <v>739</v>
      </c>
      <c r="G250" t="s">
        <v>366</v>
      </c>
      <c r="H250" t="s">
        <v>650</v>
      </c>
      <c r="I250" t="s">
        <v>711</v>
      </c>
      <c r="J250" t="s">
        <v>746</v>
      </c>
      <c r="K250" t="s">
        <v>882</v>
      </c>
      <c r="L250" t="s">
        <v>882</v>
      </c>
    </row>
    <row r="251" spans="1:12" x14ac:dyDescent="0.25">
      <c r="A251" t="s">
        <v>15</v>
      </c>
      <c r="B251" s="9" t="s">
        <v>881</v>
      </c>
      <c r="C251" t="s">
        <v>693</v>
      </c>
      <c r="D251" t="s">
        <v>882</v>
      </c>
      <c r="E251" t="s">
        <v>882</v>
      </c>
      <c r="F251" t="s">
        <v>882</v>
      </c>
      <c r="G251" t="s">
        <v>882</v>
      </c>
      <c r="H251" t="s">
        <v>882</v>
      </c>
      <c r="I251" t="s">
        <v>882</v>
      </c>
      <c r="J251" t="s">
        <v>882</v>
      </c>
      <c r="K251" t="s">
        <v>882</v>
      </c>
      <c r="L251" t="s">
        <v>882</v>
      </c>
    </row>
    <row r="252" spans="1:12" x14ac:dyDescent="0.25">
      <c r="A252" t="s">
        <v>15</v>
      </c>
      <c r="B252" s="9" t="s">
        <v>906</v>
      </c>
      <c r="C252" t="s">
        <v>143</v>
      </c>
      <c r="D252" t="s">
        <v>558</v>
      </c>
      <c r="E252" t="s">
        <v>61</v>
      </c>
      <c r="F252" t="s">
        <v>147</v>
      </c>
      <c r="G252" t="s">
        <v>254</v>
      </c>
      <c r="H252" t="s">
        <v>317</v>
      </c>
      <c r="I252" t="s">
        <v>348</v>
      </c>
      <c r="J252" t="s">
        <v>466</v>
      </c>
      <c r="K252" t="s">
        <v>561</v>
      </c>
      <c r="L252" t="s">
        <v>590</v>
      </c>
    </row>
    <row r="253" spans="1:12" x14ac:dyDescent="0.25">
      <c r="A253" t="s">
        <v>15</v>
      </c>
      <c r="B253" s="9" t="s">
        <v>883</v>
      </c>
      <c r="C253" t="s">
        <v>761</v>
      </c>
      <c r="D253" t="s">
        <v>882</v>
      </c>
      <c r="E253" t="s">
        <v>882</v>
      </c>
      <c r="F253" t="s">
        <v>882</v>
      </c>
      <c r="G253" t="s">
        <v>882</v>
      </c>
      <c r="H253" t="s">
        <v>882</v>
      </c>
      <c r="I253" t="s">
        <v>882</v>
      </c>
      <c r="J253" t="s">
        <v>882</v>
      </c>
      <c r="K253" t="s">
        <v>882</v>
      </c>
      <c r="L253" t="s">
        <v>882</v>
      </c>
    </row>
    <row r="254" spans="1:12" x14ac:dyDescent="0.25">
      <c r="A254" t="s">
        <v>15</v>
      </c>
      <c r="B254" s="9" t="s">
        <v>884</v>
      </c>
      <c r="C254" t="s">
        <v>666</v>
      </c>
      <c r="D254" t="s">
        <v>54</v>
      </c>
      <c r="E254" t="s">
        <v>230</v>
      </c>
      <c r="F254" t="s">
        <v>273</v>
      </c>
      <c r="G254" t="s">
        <v>314</v>
      </c>
      <c r="H254" t="s">
        <v>396</v>
      </c>
      <c r="I254" t="s">
        <v>670</v>
      </c>
      <c r="J254" t="s">
        <v>882</v>
      </c>
      <c r="K254" t="s">
        <v>882</v>
      </c>
      <c r="L254" t="s">
        <v>882</v>
      </c>
    </row>
    <row r="255" spans="1:12" x14ac:dyDescent="0.25">
      <c r="A255" t="s">
        <v>15</v>
      </c>
      <c r="B255" s="9" t="s">
        <v>885</v>
      </c>
      <c r="C255" t="s">
        <v>240</v>
      </c>
      <c r="D255" t="s">
        <v>882</v>
      </c>
      <c r="E255" t="s">
        <v>882</v>
      </c>
      <c r="F255" t="s">
        <v>882</v>
      </c>
      <c r="G255" t="s">
        <v>882</v>
      </c>
      <c r="H255" t="s">
        <v>882</v>
      </c>
      <c r="I255" t="s">
        <v>882</v>
      </c>
      <c r="J255" t="s">
        <v>882</v>
      </c>
      <c r="K255" t="s">
        <v>882</v>
      </c>
      <c r="L255" t="s">
        <v>882</v>
      </c>
    </row>
    <row r="256" spans="1:12" x14ac:dyDescent="0.25">
      <c r="A256" t="s">
        <v>15</v>
      </c>
      <c r="B256" s="9" t="s">
        <v>886</v>
      </c>
      <c r="C256" t="s">
        <v>598</v>
      </c>
      <c r="D256" t="s">
        <v>882</v>
      </c>
      <c r="E256" t="s">
        <v>882</v>
      </c>
      <c r="F256" t="s">
        <v>882</v>
      </c>
      <c r="G256" t="s">
        <v>882</v>
      </c>
      <c r="H256" t="s">
        <v>882</v>
      </c>
      <c r="I256" t="s">
        <v>882</v>
      </c>
      <c r="J256" t="s">
        <v>882</v>
      </c>
      <c r="K256" t="s">
        <v>882</v>
      </c>
      <c r="L256" t="s">
        <v>882</v>
      </c>
    </row>
    <row r="257" spans="1:12" x14ac:dyDescent="0.25">
      <c r="A257" t="s">
        <v>15</v>
      </c>
      <c r="B257" s="9" t="s">
        <v>908</v>
      </c>
      <c r="C257" t="s">
        <v>148</v>
      </c>
      <c r="D257" t="s">
        <v>882</v>
      </c>
      <c r="E257" t="s">
        <v>882</v>
      </c>
      <c r="F257" t="s">
        <v>882</v>
      </c>
      <c r="G257" t="s">
        <v>882</v>
      </c>
      <c r="H257" t="s">
        <v>882</v>
      </c>
      <c r="I257" t="s">
        <v>882</v>
      </c>
      <c r="J257" t="s">
        <v>882</v>
      </c>
      <c r="K257" t="s">
        <v>882</v>
      </c>
      <c r="L257" t="s">
        <v>882</v>
      </c>
    </row>
    <row r="258" spans="1:12" x14ac:dyDescent="0.25">
      <c r="A258" t="s">
        <v>15</v>
      </c>
      <c r="B258" s="9" t="s">
        <v>909</v>
      </c>
      <c r="C258" t="s">
        <v>129</v>
      </c>
      <c r="D258" t="s">
        <v>882</v>
      </c>
      <c r="E258" t="s">
        <v>882</v>
      </c>
      <c r="F258" t="s">
        <v>882</v>
      </c>
      <c r="G258" t="s">
        <v>882</v>
      </c>
      <c r="H258" t="s">
        <v>882</v>
      </c>
      <c r="I258" t="s">
        <v>882</v>
      </c>
      <c r="J258" t="s">
        <v>882</v>
      </c>
      <c r="K258" t="s">
        <v>882</v>
      </c>
      <c r="L258" t="s">
        <v>882</v>
      </c>
    </row>
    <row r="259" spans="1:12" x14ac:dyDescent="0.25">
      <c r="A259" t="s">
        <v>15</v>
      </c>
      <c r="B259" s="9" t="s">
        <v>910</v>
      </c>
      <c r="C259" t="s">
        <v>122</v>
      </c>
      <c r="D259" t="s">
        <v>126</v>
      </c>
      <c r="E259" t="s">
        <v>329</v>
      </c>
      <c r="F259" t="s">
        <v>882</v>
      </c>
      <c r="G259" t="s">
        <v>882</v>
      </c>
      <c r="H259" t="s">
        <v>882</v>
      </c>
      <c r="I259" t="s">
        <v>882</v>
      </c>
      <c r="J259" t="s">
        <v>882</v>
      </c>
      <c r="K259" t="s">
        <v>882</v>
      </c>
      <c r="L259" t="s">
        <v>882</v>
      </c>
    </row>
    <row r="260" spans="1:12" x14ac:dyDescent="0.25">
      <c r="A260" t="s">
        <v>15</v>
      </c>
      <c r="B260" s="9" t="s">
        <v>888</v>
      </c>
      <c r="C260" t="s">
        <v>74</v>
      </c>
      <c r="D260" t="s">
        <v>882</v>
      </c>
      <c r="E260" t="s">
        <v>882</v>
      </c>
      <c r="F260" t="s">
        <v>882</v>
      </c>
      <c r="G260" t="s">
        <v>882</v>
      </c>
      <c r="H260" t="s">
        <v>882</v>
      </c>
      <c r="I260" t="s">
        <v>882</v>
      </c>
      <c r="J260" t="s">
        <v>882</v>
      </c>
      <c r="K260" t="s">
        <v>882</v>
      </c>
      <c r="L260" t="s">
        <v>882</v>
      </c>
    </row>
    <row r="261" spans="1:12" x14ac:dyDescent="0.25">
      <c r="A261" t="s">
        <v>15</v>
      </c>
      <c r="B261" s="9" t="s">
        <v>889</v>
      </c>
      <c r="C261" t="s">
        <v>704</v>
      </c>
      <c r="D261" t="s">
        <v>882</v>
      </c>
      <c r="E261" t="s">
        <v>882</v>
      </c>
      <c r="F261" t="s">
        <v>882</v>
      </c>
      <c r="G261" t="s">
        <v>882</v>
      </c>
      <c r="H261" t="s">
        <v>882</v>
      </c>
      <c r="I261" t="s">
        <v>882</v>
      </c>
      <c r="J261" t="s">
        <v>882</v>
      </c>
      <c r="K261" t="s">
        <v>882</v>
      </c>
      <c r="L261" t="s">
        <v>882</v>
      </c>
    </row>
    <row r="262" spans="1:12" x14ac:dyDescent="0.25">
      <c r="A262" t="s">
        <v>15</v>
      </c>
      <c r="B262" s="9" t="s">
        <v>890</v>
      </c>
      <c r="C262" t="s">
        <v>296</v>
      </c>
      <c r="D262" t="s">
        <v>644</v>
      </c>
      <c r="E262" t="s">
        <v>882</v>
      </c>
      <c r="F262" t="s">
        <v>882</v>
      </c>
      <c r="G262" t="s">
        <v>882</v>
      </c>
      <c r="H262" t="s">
        <v>882</v>
      </c>
      <c r="I262" t="s">
        <v>882</v>
      </c>
      <c r="J262" t="s">
        <v>882</v>
      </c>
      <c r="K262" t="s">
        <v>882</v>
      </c>
      <c r="L262" t="s">
        <v>882</v>
      </c>
    </row>
    <row r="263" spans="1:12" x14ac:dyDescent="0.25">
      <c r="A263" t="s">
        <v>15</v>
      </c>
      <c r="B263" s="9" t="s">
        <v>911</v>
      </c>
      <c r="C263" t="s">
        <v>267</v>
      </c>
      <c r="D263" t="s">
        <v>882</v>
      </c>
      <c r="E263" t="s">
        <v>882</v>
      </c>
      <c r="F263" t="s">
        <v>882</v>
      </c>
      <c r="G263" t="s">
        <v>882</v>
      </c>
      <c r="H263" t="s">
        <v>882</v>
      </c>
      <c r="I263" t="s">
        <v>882</v>
      </c>
      <c r="J263" t="s">
        <v>882</v>
      </c>
      <c r="K263" t="s">
        <v>882</v>
      </c>
      <c r="L263" t="s">
        <v>882</v>
      </c>
    </row>
    <row r="264" spans="1:12" x14ac:dyDescent="0.25">
      <c r="A264" t="s">
        <v>15</v>
      </c>
      <c r="B264" s="9" t="s">
        <v>891</v>
      </c>
      <c r="C264" t="s">
        <v>699</v>
      </c>
      <c r="D264" t="s">
        <v>639</v>
      </c>
      <c r="E264" t="s">
        <v>722</v>
      </c>
      <c r="F264" t="s">
        <v>882</v>
      </c>
      <c r="G264" t="s">
        <v>882</v>
      </c>
      <c r="H264" t="s">
        <v>882</v>
      </c>
      <c r="I264" t="s">
        <v>882</v>
      </c>
      <c r="J264" t="s">
        <v>882</v>
      </c>
      <c r="K264" t="s">
        <v>882</v>
      </c>
      <c r="L264" t="s">
        <v>882</v>
      </c>
    </row>
    <row r="265" spans="1:12" x14ac:dyDescent="0.25">
      <c r="A265" t="s">
        <v>15</v>
      </c>
      <c r="B265" s="9" t="s">
        <v>892</v>
      </c>
      <c r="C265" t="s">
        <v>736</v>
      </c>
      <c r="D265" t="s">
        <v>142</v>
      </c>
      <c r="E265" t="s">
        <v>422</v>
      </c>
      <c r="F265" t="s">
        <v>882</v>
      </c>
      <c r="G265" t="s">
        <v>882</v>
      </c>
      <c r="H265" t="s">
        <v>882</v>
      </c>
      <c r="I265" t="s">
        <v>882</v>
      </c>
      <c r="J265" t="s">
        <v>882</v>
      </c>
      <c r="K265" t="s">
        <v>882</v>
      </c>
      <c r="L265" t="s">
        <v>882</v>
      </c>
    </row>
    <row r="266" spans="1:12" x14ac:dyDescent="0.25">
      <c r="A266" t="s">
        <v>15</v>
      </c>
      <c r="B266" s="9" t="s">
        <v>912</v>
      </c>
      <c r="C266" t="s">
        <v>376</v>
      </c>
      <c r="D266" t="s">
        <v>434</v>
      </c>
      <c r="E266" t="s">
        <v>609</v>
      </c>
      <c r="F266" t="s">
        <v>457</v>
      </c>
      <c r="G266" t="s">
        <v>882</v>
      </c>
      <c r="H266" t="s">
        <v>882</v>
      </c>
      <c r="I266" t="s">
        <v>882</v>
      </c>
      <c r="J266" t="s">
        <v>882</v>
      </c>
      <c r="K266" t="s">
        <v>882</v>
      </c>
      <c r="L266" t="s">
        <v>882</v>
      </c>
    </row>
    <row r="267" spans="1:12" x14ac:dyDescent="0.25">
      <c r="A267" t="s">
        <v>15</v>
      </c>
      <c r="B267" s="9" t="s">
        <v>894</v>
      </c>
      <c r="C267" t="s">
        <v>271</v>
      </c>
      <c r="D267" t="s">
        <v>882</v>
      </c>
      <c r="E267" t="s">
        <v>882</v>
      </c>
      <c r="F267" t="s">
        <v>882</v>
      </c>
      <c r="G267" t="s">
        <v>882</v>
      </c>
      <c r="H267" t="s">
        <v>882</v>
      </c>
      <c r="I267" t="s">
        <v>882</v>
      </c>
      <c r="J267" t="s">
        <v>882</v>
      </c>
      <c r="K267" t="s">
        <v>882</v>
      </c>
      <c r="L267" t="s">
        <v>882</v>
      </c>
    </row>
    <row r="268" spans="1:12" x14ac:dyDescent="0.25">
      <c r="A268" t="s">
        <v>15</v>
      </c>
      <c r="B268" s="9" t="s">
        <v>914</v>
      </c>
      <c r="C268" t="s">
        <v>160</v>
      </c>
      <c r="D268" t="s">
        <v>650</v>
      </c>
      <c r="E268" t="s">
        <v>882</v>
      </c>
      <c r="F268" t="s">
        <v>882</v>
      </c>
      <c r="G268" t="s">
        <v>882</v>
      </c>
      <c r="H268" t="s">
        <v>882</v>
      </c>
      <c r="I268" t="s">
        <v>882</v>
      </c>
      <c r="J268" t="s">
        <v>882</v>
      </c>
      <c r="K268" t="s">
        <v>882</v>
      </c>
      <c r="L268" t="s">
        <v>882</v>
      </c>
    </row>
    <row r="269" spans="1:12" x14ac:dyDescent="0.25">
      <c r="A269" t="s">
        <v>15</v>
      </c>
      <c r="B269" s="9" t="s">
        <v>897</v>
      </c>
      <c r="C269" t="s">
        <v>693</v>
      </c>
      <c r="D269" t="s">
        <v>882</v>
      </c>
      <c r="E269" t="s">
        <v>882</v>
      </c>
      <c r="F269" t="s">
        <v>882</v>
      </c>
      <c r="G269" t="s">
        <v>882</v>
      </c>
      <c r="H269" t="s">
        <v>882</v>
      </c>
      <c r="I269" t="s">
        <v>882</v>
      </c>
      <c r="J269" t="s">
        <v>882</v>
      </c>
      <c r="K269" t="s">
        <v>882</v>
      </c>
      <c r="L269" t="s">
        <v>882</v>
      </c>
    </row>
    <row r="270" spans="1:12" x14ac:dyDescent="0.25">
      <c r="A270" t="s">
        <v>15</v>
      </c>
      <c r="B270" s="9" t="s">
        <v>898</v>
      </c>
      <c r="C270" t="s">
        <v>143</v>
      </c>
      <c r="D270" t="s">
        <v>558</v>
      </c>
      <c r="E270" t="s">
        <v>666</v>
      </c>
      <c r="F270" t="s">
        <v>61</v>
      </c>
      <c r="G270" t="s">
        <v>147</v>
      </c>
      <c r="H270" t="s">
        <v>254</v>
      </c>
      <c r="I270" t="s">
        <v>317</v>
      </c>
      <c r="J270" t="s">
        <v>348</v>
      </c>
      <c r="K270" t="s">
        <v>466</v>
      </c>
      <c r="L270" t="s">
        <v>561</v>
      </c>
    </row>
    <row r="271" spans="1:12" x14ac:dyDescent="0.25">
      <c r="A271" t="s">
        <v>15</v>
      </c>
      <c r="B271" s="9" t="s">
        <v>899</v>
      </c>
      <c r="C271" t="s">
        <v>598</v>
      </c>
      <c r="D271" t="s">
        <v>148</v>
      </c>
      <c r="E271" t="s">
        <v>129</v>
      </c>
      <c r="F271" t="s">
        <v>240</v>
      </c>
      <c r="G271" t="s">
        <v>122</v>
      </c>
      <c r="H271" t="s">
        <v>126</v>
      </c>
      <c r="I271" t="s">
        <v>329</v>
      </c>
      <c r="J271" t="s">
        <v>882</v>
      </c>
      <c r="K271" t="s">
        <v>882</v>
      </c>
      <c r="L271" t="s">
        <v>882</v>
      </c>
    </row>
    <row r="272" spans="1:12" x14ac:dyDescent="0.25">
      <c r="A272" t="s">
        <v>15</v>
      </c>
      <c r="B272" s="9" t="s">
        <v>900</v>
      </c>
      <c r="C272" t="s">
        <v>699</v>
      </c>
      <c r="D272" t="s">
        <v>74</v>
      </c>
      <c r="E272" t="s">
        <v>704</v>
      </c>
      <c r="F272" t="s">
        <v>296</v>
      </c>
      <c r="G272" t="s">
        <v>644</v>
      </c>
      <c r="H272" t="s">
        <v>267</v>
      </c>
      <c r="I272" t="s">
        <v>639</v>
      </c>
      <c r="J272" t="s">
        <v>722</v>
      </c>
      <c r="K272" t="s">
        <v>882</v>
      </c>
      <c r="L272" t="s">
        <v>882</v>
      </c>
    </row>
    <row r="273" spans="1:12" x14ac:dyDescent="0.25">
      <c r="A273" t="s">
        <v>15</v>
      </c>
      <c r="B273" s="9" t="s">
        <v>901</v>
      </c>
      <c r="C273" t="s">
        <v>736</v>
      </c>
      <c r="D273" t="s">
        <v>376</v>
      </c>
      <c r="E273" t="s">
        <v>434</v>
      </c>
      <c r="F273" t="s">
        <v>609</v>
      </c>
      <c r="G273" t="s">
        <v>271</v>
      </c>
      <c r="H273" t="s">
        <v>142</v>
      </c>
      <c r="I273" t="s">
        <v>422</v>
      </c>
      <c r="J273" t="s">
        <v>457</v>
      </c>
      <c r="K273" t="s">
        <v>882</v>
      </c>
      <c r="L273" t="s">
        <v>882</v>
      </c>
    </row>
    <row r="274" spans="1:12" x14ac:dyDescent="0.25">
      <c r="A274" t="s">
        <v>15</v>
      </c>
      <c r="B274" s="9" t="s">
        <v>902</v>
      </c>
      <c r="C274" t="s">
        <v>160</v>
      </c>
      <c r="D274" t="s">
        <v>650</v>
      </c>
      <c r="E274" t="s">
        <v>882</v>
      </c>
      <c r="F274" t="s">
        <v>882</v>
      </c>
      <c r="G274" t="s">
        <v>882</v>
      </c>
      <c r="H274" t="s">
        <v>882</v>
      </c>
      <c r="I274" t="s">
        <v>882</v>
      </c>
      <c r="J274" t="s">
        <v>882</v>
      </c>
      <c r="K274" t="s">
        <v>882</v>
      </c>
      <c r="L274" t="s">
        <v>882</v>
      </c>
    </row>
    <row r="275" spans="1:12" x14ac:dyDescent="0.25">
      <c r="A275" t="s">
        <v>14</v>
      </c>
      <c r="B275" s="9" t="s">
        <v>881</v>
      </c>
      <c r="C275" t="s">
        <v>681</v>
      </c>
      <c r="D275" t="s">
        <v>693</v>
      </c>
      <c r="E275" t="s">
        <v>760</v>
      </c>
      <c r="F275" t="s">
        <v>298</v>
      </c>
      <c r="G275" t="s">
        <v>339</v>
      </c>
      <c r="H275" t="s">
        <v>717</v>
      </c>
      <c r="I275" t="s">
        <v>725</v>
      </c>
      <c r="J275" t="s">
        <v>166</v>
      </c>
      <c r="K275" t="s">
        <v>758</v>
      </c>
      <c r="L275" t="s">
        <v>682</v>
      </c>
    </row>
    <row r="276" spans="1:12" x14ac:dyDescent="0.25">
      <c r="A276" t="s">
        <v>14</v>
      </c>
      <c r="B276" s="9" t="s">
        <v>903</v>
      </c>
      <c r="C276" t="s">
        <v>327</v>
      </c>
      <c r="D276" t="s">
        <v>197</v>
      </c>
      <c r="E276" t="s">
        <v>56</v>
      </c>
      <c r="F276" t="s">
        <v>573</v>
      </c>
      <c r="G276" t="s">
        <v>594</v>
      </c>
      <c r="H276" t="s">
        <v>697</v>
      </c>
      <c r="I276" t="s">
        <v>196</v>
      </c>
      <c r="J276" t="s">
        <v>279</v>
      </c>
      <c r="K276" t="s">
        <v>194</v>
      </c>
      <c r="L276" t="s">
        <v>328</v>
      </c>
    </row>
    <row r="277" spans="1:12" x14ac:dyDescent="0.25">
      <c r="A277" t="s">
        <v>14</v>
      </c>
      <c r="B277" s="9" t="s">
        <v>904</v>
      </c>
      <c r="C277" t="s">
        <v>702</v>
      </c>
      <c r="D277" t="s">
        <v>49</v>
      </c>
      <c r="E277" t="s">
        <v>171</v>
      </c>
      <c r="F277" t="s">
        <v>612</v>
      </c>
      <c r="G277" t="s">
        <v>452</v>
      </c>
      <c r="H277" t="s">
        <v>48</v>
      </c>
      <c r="I277" t="s">
        <v>882</v>
      </c>
      <c r="J277" t="s">
        <v>882</v>
      </c>
      <c r="K277" t="s">
        <v>882</v>
      </c>
      <c r="L277" t="s">
        <v>882</v>
      </c>
    </row>
    <row r="278" spans="1:12" x14ac:dyDescent="0.25">
      <c r="A278" t="s">
        <v>14</v>
      </c>
      <c r="B278" s="9" t="s">
        <v>905</v>
      </c>
      <c r="C278" t="s">
        <v>367</v>
      </c>
      <c r="D278" t="s">
        <v>209</v>
      </c>
      <c r="E278" t="s">
        <v>211</v>
      </c>
      <c r="F278" t="s">
        <v>419</v>
      </c>
      <c r="G278" t="s">
        <v>500</v>
      </c>
      <c r="H278" t="s">
        <v>735</v>
      </c>
      <c r="I278" t="s">
        <v>882</v>
      </c>
      <c r="J278" t="s">
        <v>882</v>
      </c>
      <c r="K278" t="s">
        <v>882</v>
      </c>
      <c r="L278" t="s">
        <v>882</v>
      </c>
    </row>
    <row r="279" spans="1:12" x14ac:dyDescent="0.25">
      <c r="A279" t="s">
        <v>14</v>
      </c>
      <c r="B279" s="9" t="s">
        <v>906</v>
      </c>
      <c r="C279" t="s">
        <v>732</v>
      </c>
      <c r="D279" t="s">
        <v>727</v>
      </c>
      <c r="E279" t="s">
        <v>590</v>
      </c>
      <c r="F279" t="s">
        <v>147</v>
      </c>
      <c r="G279" t="s">
        <v>558</v>
      </c>
      <c r="H279" t="s">
        <v>162</v>
      </c>
      <c r="I279" t="s">
        <v>728</v>
      </c>
      <c r="J279" t="s">
        <v>487</v>
      </c>
      <c r="K279" t="s">
        <v>599</v>
      </c>
      <c r="L279" t="s">
        <v>731</v>
      </c>
    </row>
    <row r="280" spans="1:12" x14ac:dyDescent="0.25">
      <c r="A280" t="s">
        <v>14</v>
      </c>
      <c r="B280" s="9" t="s">
        <v>883</v>
      </c>
      <c r="C280" t="s">
        <v>629</v>
      </c>
      <c r="D280" t="s">
        <v>228</v>
      </c>
      <c r="E280" t="s">
        <v>388</v>
      </c>
      <c r="F280" t="s">
        <v>726</v>
      </c>
      <c r="G280" t="s">
        <v>203</v>
      </c>
      <c r="H280" t="s">
        <v>479</v>
      </c>
      <c r="I280" t="s">
        <v>534</v>
      </c>
      <c r="J280" t="s">
        <v>391</v>
      </c>
      <c r="K280" t="s">
        <v>759</v>
      </c>
      <c r="L280" t="s">
        <v>390</v>
      </c>
    </row>
    <row r="281" spans="1:12" x14ac:dyDescent="0.25">
      <c r="A281" t="s">
        <v>14</v>
      </c>
      <c r="B281" s="9" t="s">
        <v>884</v>
      </c>
      <c r="C281" t="s">
        <v>314</v>
      </c>
      <c r="D281" t="s">
        <v>426</v>
      </c>
      <c r="E281" t="s">
        <v>396</v>
      </c>
      <c r="F281" t="s">
        <v>666</v>
      </c>
      <c r="G281" t="s">
        <v>54</v>
      </c>
      <c r="H281" t="s">
        <v>273</v>
      </c>
      <c r="I281" t="s">
        <v>156</v>
      </c>
      <c r="J281" t="s">
        <v>545</v>
      </c>
      <c r="K281" t="s">
        <v>673</v>
      </c>
      <c r="L281" t="s">
        <v>614</v>
      </c>
    </row>
    <row r="282" spans="1:12" x14ac:dyDescent="0.25">
      <c r="A282" t="s">
        <v>14</v>
      </c>
      <c r="B282" s="9" t="s">
        <v>907</v>
      </c>
      <c r="C282" t="s">
        <v>651</v>
      </c>
      <c r="D282" t="s">
        <v>310</v>
      </c>
      <c r="E282" t="s">
        <v>346</v>
      </c>
      <c r="F282" t="s">
        <v>132</v>
      </c>
      <c r="G282" t="s">
        <v>311</v>
      </c>
      <c r="H282" t="s">
        <v>652</v>
      </c>
      <c r="I282" t="s">
        <v>134</v>
      </c>
      <c r="J282" t="s">
        <v>562</v>
      </c>
      <c r="K282" t="s">
        <v>703</v>
      </c>
      <c r="L282" t="s">
        <v>882</v>
      </c>
    </row>
    <row r="283" spans="1:12" x14ac:dyDescent="0.25">
      <c r="A283" t="s">
        <v>14</v>
      </c>
      <c r="B283" s="9" t="s">
        <v>885</v>
      </c>
      <c r="C283" t="s">
        <v>288</v>
      </c>
      <c r="D283" t="s">
        <v>240</v>
      </c>
      <c r="E283" t="s">
        <v>454</v>
      </c>
      <c r="F283" t="s">
        <v>689</v>
      </c>
      <c r="G283" t="s">
        <v>289</v>
      </c>
      <c r="H283" t="s">
        <v>437</v>
      </c>
      <c r="I283" t="s">
        <v>619</v>
      </c>
      <c r="J283" t="s">
        <v>435</v>
      </c>
      <c r="K283" t="s">
        <v>243</v>
      </c>
      <c r="L283" t="s">
        <v>291</v>
      </c>
    </row>
    <row r="284" spans="1:12" x14ac:dyDescent="0.25">
      <c r="A284" t="s">
        <v>14</v>
      </c>
      <c r="B284" s="9" t="s">
        <v>886</v>
      </c>
      <c r="C284" t="s">
        <v>598</v>
      </c>
      <c r="D284" t="s">
        <v>237</v>
      </c>
      <c r="E284" t="s">
        <v>137</v>
      </c>
      <c r="F284" t="s">
        <v>381</v>
      </c>
      <c r="G284" t="s">
        <v>70</v>
      </c>
      <c r="H284" t="s">
        <v>113</v>
      </c>
      <c r="I284" t="s">
        <v>114</v>
      </c>
      <c r="J284" t="s">
        <v>115</v>
      </c>
      <c r="K284" t="s">
        <v>552</v>
      </c>
      <c r="L284" t="s">
        <v>744</v>
      </c>
    </row>
    <row r="285" spans="1:12" x14ac:dyDescent="0.25">
      <c r="A285" t="s">
        <v>14</v>
      </c>
      <c r="B285" s="9" t="s">
        <v>908</v>
      </c>
      <c r="C285" t="s">
        <v>148</v>
      </c>
      <c r="D285" t="s">
        <v>202</v>
      </c>
      <c r="E285" t="s">
        <v>503</v>
      </c>
      <c r="F285" t="s">
        <v>633</v>
      </c>
      <c r="G285" t="s">
        <v>707</v>
      </c>
      <c r="H285" t="s">
        <v>623</v>
      </c>
      <c r="I285" t="s">
        <v>413</v>
      </c>
      <c r="J285" t="s">
        <v>214</v>
      </c>
      <c r="K285" t="s">
        <v>580</v>
      </c>
      <c r="L285" t="s">
        <v>219</v>
      </c>
    </row>
    <row r="286" spans="1:12" x14ac:dyDescent="0.25">
      <c r="A286" t="s">
        <v>14</v>
      </c>
      <c r="B286" s="9" t="s">
        <v>887</v>
      </c>
      <c r="C286" t="s">
        <v>621</v>
      </c>
      <c r="D286" t="s">
        <v>352</v>
      </c>
      <c r="E286" t="s">
        <v>714</v>
      </c>
      <c r="F286" t="s">
        <v>259</v>
      </c>
      <c r="G286" t="s">
        <v>356</v>
      </c>
      <c r="H286" t="s">
        <v>353</v>
      </c>
      <c r="I286" t="s">
        <v>304</v>
      </c>
      <c r="J286" t="s">
        <v>355</v>
      </c>
      <c r="K286" t="s">
        <v>547</v>
      </c>
      <c r="L286" t="s">
        <v>260</v>
      </c>
    </row>
    <row r="287" spans="1:12" x14ac:dyDescent="0.25">
      <c r="A287" t="s">
        <v>14</v>
      </c>
      <c r="B287" s="9" t="s">
        <v>909</v>
      </c>
      <c r="C287" t="s">
        <v>129</v>
      </c>
      <c r="D287" t="s">
        <v>130</v>
      </c>
      <c r="E287" t="s">
        <v>592</v>
      </c>
      <c r="F287" t="s">
        <v>882</v>
      </c>
      <c r="G287" t="s">
        <v>882</v>
      </c>
      <c r="H287" t="s">
        <v>882</v>
      </c>
      <c r="I287" t="s">
        <v>882</v>
      </c>
      <c r="J287" t="s">
        <v>882</v>
      </c>
      <c r="K287" t="s">
        <v>882</v>
      </c>
      <c r="L287" t="s">
        <v>882</v>
      </c>
    </row>
    <row r="288" spans="1:12" x14ac:dyDescent="0.25">
      <c r="A288" t="s">
        <v>14</v>
      </c>
      <c r="B288" s="9" t="s">
        <v>910</v>
      </c>
      <c r="C288" t="s">
        <v>126</v>
      </c>
      <c r="D288" t="s">
        <v>329</v>
      </c>
      <c r="E288" t="s">
        <v>122</v>
      </c>
      <c r="F288" t="s">
        <v>301</v>
      </c>
      <c r="G288" t="s">
        <v>136</v>
      </c>
      <c r="H288" t="s">
        <v>425</v>
      </c>
      <c r="I288" t="s">
        <v>124</v>
      </c>
      <c r="J288" t="s">
        <v>414</v>
      </c>
      <c r="K288" t="s">
        <v>144</v>
      </c>
      <c r="L288" t="s">
        <v>504</v>
      </c>
    </row>
    <row r="289" spans="1:12" x14ac:dyDescent="0.25">
      <c r="A289" t="s">
        <v>14</v>
      </c>
      <c r="B289" s="9" t="s">
        <v>888</v>
      </c>
      <c r="C289" t="s">
        <v>117</v>
      </c>
      <c r="D289" t="s">
        <v>738</v>
      </c>
      <c r="E289" t="s">
        <v>74</v>
      </c>
      <c r="F289" t="s">
        <v>498</v>
      </c>
      <c r="G289" t="s">
        <v>313</v>
      </c>
      <c r="H289" t="s">
        <v>338</v>
      </c>
      <c r="I289" t="s">
        <v>325</v>
      </c>
      <c r="J289" t="s">
        <v>337</v>
      </c>
      <c r="K289" t="s">
        <v>712</v>
      </c>
      <c r="L289" t="s">
        <v>710</v>
      </c>
    </row>
    <row r="290" spans="1:12" x14ac:dyDescent="0.25">
      <c r="A290" t="s">
        <v>14</v>
      </c>
      <c r="B290" s="9" t="s">
        <v>889</v>
      </c>
      <c r="C290" t="s">
        <v>402</v>
      </c>
      <c r="D290" t="s">
        <v>704</v>
      </c>
      <c r="E290" t="s">
        <v>527</v>
      </c>
      <c r="F290" t="s">
        <v>669</v>
      </c>
      <c r="G290" t="s">
        <v>403</v>
      </c>
      <c r="H290" t="s">
        <v>576</v>
      </c>
      <c r="I290" t="s">
        <v>540</v>
      </c>
      <c r="J290" t="s">
        <v>756</v>
      </c>
      <c r="K290" t="s">
        <v>223</v>
      </c>
      <c r="L290" t="s">
        <v>224</v>
      </c>
    </row>
    <row r="291" spans="1:12" x14ac:dyDescent="0.25">
      <c r="A291" t="s">
        <v>14</v>
      </c>
      <c r="B291" s="9" t="s">
        <v>890</v>
      </c>
      <c r="C291" t="s">
        <v>72</v>
      </c>
      <c r="D291" t="s">
        <v>644</v>
      </c>
      <c r="E291" t="s">
        <v>459</v>
      </c>
      <c r="F291" t="s">
        <v>296</v>
      </c>
      <c r="G291" t="s">
        <v>526</v>
      </c>
      <c r="H291" t="s">
        <v>439</v>
      </c>
      <c r="I291" t="s">
        <v>309</v>
      </c>
      <c r="J291" t="s">
        <v>255</v>
      </c>
      <c r="K291" t="s">
        <v>445</v>
      </c>
      <c r="L291" t="s">
        <v>73</v>
      </c>
    </row>
    <row r="292" spans="1:12" x14ac:dyDescent="0.25">
      <c r="A292" t="s">
        <v>14</v>
      </c>
      <c r="B292" s="9" t="s">
        <v>911</v>
      </c>
      <c r="C292" t="s">
        <v>360</v>
      </c>
      <c r="D292" t="s">
        <v>267</v>
      </c>
      <c r="E292" t="s">
        <v>53</v>
      </c>
      <c r="F292" t="s">
        <v>300</v>
      </c>
      <c r="G292" t="s">
        <v>641</v>
      </c>
      <c r="H292" t="s">
        <v>724</v>
      </c>
      <c r="I292" t="s">
        <v>605</v>
      </c>
      <c r="J292" t="s">
        <v>302</v>
      </c>
      <c r="K292" t="s">
        <v>341</v>
      </c>
      <c r="L292" t="s">
        <v>492</v>
      </c>
    </row>
    <row r="293" spans="1:12" x14ac:dyDescent="0.25">
      <c r="A293" t="s">
        <v>14</v>
      </c>
      <c r="B293" s="9" t="s">
        <v>891</v>
      </c>
      <c r="C293" t="s">
        <v>453</v>
      </c>
      <c r="D293" t="s">
        <v>722</v>
      </c>
      <c r="E293" t="s">
        <v>344</v>
      </c>
      <c r="F293" t="s">
        <v>121</v>
      </c>
      <c r="G293" t="s">
        <v>131</v>
      </c>
      <c r="H293" t="s">
        <v>655</v>
      </c>
      <c r="I293" t="s">
        <v>123</v>
      </c>
      <c r="J293" t="s">
        <v>678</v>
      </c>
      <c r="K293" t="s">
        <v>370</v>
      </c>
      <c r="L293" t="s">
        <v>645</v>
      </c>
    </row>
    <row r="294" spans="1:12" x14ac:dyDescent="0.25">
      <c r="A294" t="s">
        <v>14</v>
      </c>
      <c r="B294" s="9" t="s">
        <v>892</v>
      </c>
      <c r="C294" t="s">
        <v>615</v>
      </c>
      <c r="D294" t="s">
        <v>736</v>
      </c>
      <c r="E294" t="s">
        <v>295</v>
      </c>
      <c r="F294" t="s">
        <v>198</v>
      </c>
      <c r="G294" t="s">
        <v>660</v>
      </c>
      <c r="H294" t="s">
        <v>506</v>
      </c>
      <c r="I294" t="s">
        <v>752</v>
      </c>
      <c r="J294" t="s">
        <v>179</v>
      </c>
      <c r="K294" t="s">
        <v>142</v>
      </c>
      <c r="L294" t="s">
        <v>205</v>
      </c>
    </row>
    <row r="295" spans="1:12" x14ac:dyDescent="0.25">
      <c r="A295" t="s">
        <v>14</v>
      </c>
      <c r="B295" s="9" t="s">
        <v>893</v>
      </c>
      <c r="C295" t="s">
        <v>509</v>
      </c>
      <c r="D295" t="s">
        <v>579</v>
      </c>
      <c r="E295" t="s">
        <v>512</v>
      </c>
      <c r="F295" t="s">
        <v>672</v>
      </c>
      <c r="G295" t="s">
        <v>246</v>
      </c>
      <c r="H295" t="s">
        <v>671</v>
      </c>
      <c r="I295" t="s">
        <v>204</v>
      </c>
      <c r="J295" t="s">
        <v>442</v>
      </c>
      <c r="K295" t="s">
        <v>685</v>
      </c>
      <c r="L295" t="s">
        <v>513</v>
      </c>
    </row>
    <row r="296" spans="1:12" x14ac:dyDescent="0.25">
      <c r="A296" t="s">
        <v>14</v>
      </c>
      <c r="B296" s="9" t="s">
        <v>912</v>
      </c>
      <c r="C296" t="s">
        <v>473</v>
      </c>
      <c r="D296" t="s">
        <v>609</v>
      </c>
      <c r="E296" t="s">
        <v>434</v>
      </c>
      <c r="F296" t="s">
        <v>750</v>
      </c>
      <c r="G296" t="s">
        <v>334</v>
      </c>
      <c r="H296" t="s">
        <v>718</v>
      </c>
      <c r="I296" t="s">
        <v>564</v>
      </c>
      <c r="J296" t="s">
        <v>397</v>
      </c>
      <c r="K296" t="s">
        <v>571</v>
      </c>
      <c r="L296" t="s">
        <v>457</v>
      </c>
    </row>
    <row r="297" spans="1:12" x14ac:dyDescent="0.25">
      <c r="A297" t="s">
        <v>14</v>
      </c>
      <c r="B297" s="9" t="s">
        <v>913</v>
      </c>
      <c r="C297" t="s">
        <v>490</v>
      </c>
      <c r="D297" t="s">
        <v>555</v>
      </c>
      <c r="E297" t="s">
        <v>385</v>
      </c>
      <c r="F297" t="s">
        <v>570</v>
      </c>
      <c r="G297" t="s">
        <v>628</v>
      </c>
      <c r="H297" t="s">
        <v>515</v>
      </c>
      <c r="I297" t="s">
        <v>620</v>
      </c>
      <c r="J297" t="s">
        <v>611</v>
      </c>
      <c r="K297" t="s">
        <v>120</v>
      </c>
      <c r="L297" t="s">
        <v>676</v>
      </c>
    </row>
    <row r="298" spans="1:12" x14ac:dyDescent="0.25">
      <c r="A298" t="s">
        <v>14</v>
      </c>
      <c r="B298" s="9" t="s">
        <v>894</v>
      </c>
      <c r="C298" t="s">
        <v>747</v>
      </c>
      <c r="D298" t="s">
        <v>271</v>
      </c>
      <c r="E298" t="s">
        <v>401</v>
      </c>
      <c r="F298" t="s">
        <v>602</v>
      </c>
      <c r="G298" t="s">
        <v>193</v>
      </c>
      <c r="H298" t="s">
        <v>603</v>
      </c>
      <c r="I298" t="s">
        <v>386</v>
      </c>
      <c r="J298" t="s">
        <v>882</v>
      </c>
      <c r="K298" t="s">
        <v>882</v>
      </c>
      <c r="L298" t="s">
        <v>882</v>
      </c>
    </row>
    <row r="299" spans="1:12" x14ac:dyDescent="0.25">
      <c r="A299" t="s">
        <v>14</v>
      </c>
      <c r="B299" s="9" t="s">
        <v>914</v>
      </c>
      <c r="C299" t="s">
        <v>190</v>
      </c>
      <c r="D299" t="s">
        <v>184</v>
      </c>
      <c r="E299" t="s">
        <v>119</v>
      </c>
      <c r="F299" t="s">
        <v>366</v>
      </c>
      <c r="G299" t="s">
        <v>650</v>
      </c>
      <c r="H299" t="s">
        <v>572</v>
      </c>
      <c r="I299" t="s">
        <v>523</v>
      </c>
      <c r="J299" t="s">
        <v>563</v>
      </c>
      <c r="K299" t="s">
        <v>108</v>
      </c>
      <c r="L299" t="s">
        <v>160</v>
      </c>
    </row>
    <row r="300" spans="1:12" x14ac:dyDescent="0.25">
      <c r="A300" t="s">
        <v>14</v>
      </c>
      <c r="B300" s="9" t="s">
        <v>895</v>
      </c>
      <c r="C300" t="s">
        <v>238</v>
      </c>
      <c r="D300" t="s">
        <v>432</v>
      </c>
      <c r="E300" t="s">
        <v>711</v>
      </c>
      <c r="F300" t="s">
        <v>588</v>
      </c>
      <c r="G300" t="s">
        <v>264</v>
      </c>
      <c r="H300" t="s">
        <v>528</v>
      </c>
      <c r="I300" t="s">
        <v>75</v>
      </c>
      <c r="J300" t="s">
        <v>111</v>
      </c>
      <c r="K300" t="s">
        <v>233</v>
      </c>
      <c r="L300" t="s">
        <v>262</v>
      </c>
    </row>
    <row r="301" spans="1:12" x14ac:dyDescent="0.25">
      <c r="A301" t="s">
        <v>14</v>
      </c>
      <c r="B301" s="9" t="s">
        <v>896</v>
      </c>
      <c r="C301" t="s">
        <v>480</v>
      </c>
      <c r="D301" t="s">
        <v>746</v>
      </c>
      <c r="E301" t="s">
        <v>489</v>
      </c>
      <c r="F301" t="s">
        <v>739</v>
      </c>
      <c r="G301" t="s">
        <v>626</v>
      </c>
      <c r="H301" t="s">
        <v>418</v>
      </c>
      <c r="I301" t="s">
        <v>429</v>
      </c>
      <c r="J301" t="s">
        <v>460</v>
      </c>
      <c r="K301" t="s">
        <v>187</v>
      </c>
      <c r="L301" t="s">
        <v>882</v>
      </c>
    </row>
    <row r="302" spans="1:12" x14ac:dyDescent="0.25">
      <c r="A302" t="s">
        <v>14</v>
      </c>
      <c r="B302" s="9" t="s">
        <v>897</v>
      </c>
      <c r="C302" t="s">
        <v>681</v>
      </c>
      <c r="D302" t="s">
        <v>693</v>
      </c>
      <c r="E302" t="s">
        <v>327</v>
      </c>
      <c r="F302" t="s">
        <v>367</v>
      </c>
      <c r="G302" t="s">
        <v>760</v>
      </c>
      <c r="H302" t="s">
        <v>702</v>
      </c>
      <c r="I302" t="s">
        <v>298</v>
      </c>
      <c r="J302" t="s">
        <v>339</v>
      </c>
      <c r="K302" t="s">
        <v>49</v>
      </c>
      <c r="L302" t="s">
        <v>171</v>
      </c>
    </row>
    <row r="303" spans="1:12" x14ac:dyDescent="0.25">
      <c r="A303" t="s">
        <v>14</v>
      </c>
      <c r="B303" s="9" t="s">
        <v>898</v>
      </c>
      <c r="C303" t="s">
        <v>314</v>
      </c>
      <c r="D303" t="s">
        <v>426</v>
      </c>
      <c r="E303" t="s">
        <v>396</v>
      </c>
      <c r="F303" t="s">
        <v>732</v>
      </c>
      <c r="G303" t="s">
        <v>727</v>
      </c>
      <c r="H303" t="s">
        <v>590</v>
      </c>
      <c r="I303" t="s">
        <v>147</v>
      </c>
      <c r="J303" t="s">
        <v>558</v>
      </c>
      <c r="K303" t="s">
        <v>666</v>
      </c>
      <c r="L303" t="s">
        <v>54</v>
      </c>
    </row>
    <row r="304" spans="1:12" x14ac:dyDescent="0.25">
      <c r="A304" t="s">
        <v>14</v>
      </c>
      <c r="B304" s="9" t="s">
        <v>899</v>
      </c>
      <c r="C304" t="s">
        <v>126</v>
      </c>
      <c r="D304" t="s">
        <v>288</v>
      </c>
      <c r="E304" t="s">
        <v>598</v>
      </c>
      <c r="F304" t="s">
        <v>148</v>
      </c>
      <c r="G304" t="s">
        <v>202</v>
      </c>
      <c r="H304" t="s">
        <v>240</v>
      </c>
      <c r="I304" t="s">
        <v>503</v>
      </c>
      <c r="J304" t="s">
        <v>237</v>
      </c>
      <c r="K304" t="s">
        <v>129</v>
      </c>
      <c r="L304" t="s">
        <v>633</v>
      </c>
    </row>
    <row r="305" spans="1:12" x14ac:dyDescent="0.25">
      <c r="A305" t="s">
        <v>14</v>
      </c>
      <c r="B305" s="9" t="s">
        <v>900</v>
      </c>
      <c r="C305" t="s">
        <v>72</v>
      </c>
      <c r="D305" t="s">
        <v>402</v>
      </c>
      <c r="E305" t="s">
        <v>704</v>
      </c>
      <c r="F305" t="s">
        <v>644</v>
      </c>
      <c r="G305" t="s">
        <v>453</v>
      </c>
      <c r="H305" t="s">
        <v>722</v>
      </c>
      <c r="I305" t="s">
        <v>344</v>
      </c>
      <c r="J305" t="s">
        <v>121</v>
      </c>
      <c r="K305" t="s">
        <v>131</v>
      </c>
      <c r="L305" t="s">
        <v>655</v>
      </c>
    </row>
    <row r="306" spans="1:12" x14ac:dyDescent="0.25">
      <c r="A306" t="s">
        <v>14</v>
      </c>
      <c r="B306" s="9" t="s">
        <v>901</v>
      </c>
      <c r="C306" t="s">
        <v>747</v>
      </c>
      <c r="D306" t="s">
        <v>271</v>
      </c>
      <c r="E306" t="s">
        <v>509</v>
      </c>
      <c r="F306" t="s">
        <v>579</v>
      </c>
      <c r="G306" t="s">
        <v>615</v>
      </c>
      <c r="H306" t="s">
        <v>736</v>
      </c>
      <c r="I306" t="s">
        <v>295</v>
      </c>
      <c r="J306" t="s">
        <v>198</v>
      </c>
      <c r="K306" t="s">
        <v>512</v>
      </c>
      <c r="L306" t="s">
        <v>473</v>
      </c>
    </row>
    <row r="307" spans="1:12" x14ac:dyDescent="0.25">
      <c r="A307" t="s">
        <v>14</v>
      </c>
      <c r="B307" s="9" t="s">
        <v>902</v>
      </c>
      <c r="C307" t="s">
        <v>190</v>
      </c>
      <c r="D307" t="s">
        <v>238</v>
      </c>
      <c r="E307" t="s">
        <v>184</v>
      </c>
      <c r="F307" t="s">
        <v>119</v>
      </c>
      <c r="G307" t="s">
        <v>480</v>
      </c>
      <c r="H307" t="s">
        <v>432</v>
      </c>
      <c r="I307" t="s">
        <v>366</v>
      </c>
      <c r="J307" t="s">
        <v>746</v>
      </c>
      <c r="K307" t="s">
        <v>489</v>
      </c>
      <c r="L307" t="s">
        <v>650</v>
      </c>
    </row>
    <row r="308" spans="1:12" x14ac:dyDescent="0.25">
      <c r="A308" t="s">
        <v>25</v>
      </c>
      <c r="B308" s="9" t="s">
        <v>881</v>
      </c>
      <c r="C308" t="s">
        <v>693</v>
      </c>
      <c r="D308" t="s">
        <v>51</v>
      </c>
      <c r="E308" t="s">
        <v>481</v>
      </c>
      <c r="F308" t="s">
        <v>882</v>
      </c>
      <c r="G308" t="s">
        <v>882</v>
      </c>
      <c r="H308" t="s">
        <v>882</v>
      </c>
      <c r="I308" t="s">
        <v>882</v>
      </c>
      <c r="J308" t="s">
        <v>882</v>
      </c>
      <c r="K308" t="s">
        <v>882</v>
      </c>
      <c r="L308" t="s">
        <v>882</v>
      </c>
    </row>
    <row r="309" spans="1:12" x14ac:dyDescent="0.25">
      <c r="A309" t="s">
        <v>25</v>
      </c>
      <c r="B309" s="9" t="s">
        <v>903</v>
      </c>
      <c r="C309" t="s">
        <v>327</v>
      </c>
      <c r="D309" t="s">
        <v>882</v>
      </c>
      <c r="E309" t="s">
        <v>882</v>
      </c>
      <c r="F309" t="s">
        <v>882</v>
      </c>
      <c r="G309" t="s">
        <v>882</v>
      </c>
      <c r="H309" t="s">
        <v>882</v>
      </c>
      <c r="I309" t="s">
        <v>882</v>
      </c>
      <c r="J309" t="s">
        <v>882</v>
      </c>
      <c r="K309" t="s">
        <v>882</v>
      </c>
      <c r="L309" t="s">
        <v>882</v>
      </c>
    </row>
    <row r="310" spans="1:12" x14ac:dyDescent="0.25">
      <c r="A310" t="s">
        <v>25</v>
      </c>
      <c r="B310" s="9" t="s">
        <v>904</v>
      </c>
      <c r="C310" t="s">
        <v>702</v>
      </c>
      <c r="D310" t="s">
        <v>882</v>
      </c>
      <c r="E310" t="s">
        <v>882</v>
      </c>
      <c r="F310" t="s">
        <v>882</v>
      </c>
      <c r="G310" t="s">
        <v>882</v>
      </c>
      <c r="H310" t="s">
        <v>882</v>
      </c>
      <c r="I310" t="s">
        <v>882</v>
      </c>
      <c r="J310" t="s">
        <v>882</v>
      </c>
      <c r="K310" t="s">
        <v>882</v>
      </c>
      <c r="L310" t="s">
        <v>882</v>
      </c>
    </row>
    <row r="311" spans="1:12" x14ac:dyDescent="0.25">
      <c r="A311" t="s">
        <v>25</v>
      </c>
      <c r="B311" s="9" t="s">
        <v>905</v>
      </c>
      <c r="C311" t="s">
        <v>367</v>
      </c>
      <c r="D311" t="s">
        <v>882</v>
      </c>
      <c r="E311" t="s">
        <v>882</v>
      </c>
      <c r="F311" t="s">
        <v>882</v>
      </c>
      <c r="G311" t="s">
        <v>882</v>
      </c>
      <c r="H311" t="s">
        <v>882</v>
      </c>
      <c r="I311" t="s">
        <v>882</v>
      </c>
      <c r="J311" t="s">
        <v>882</v>
      </c>
      <c r="K311" t="s">
        <v>882</v>
      </c>
      <c r="L311" t="s">
        <v>882</v>
      </c>
    </row>
    <row r="312" spans="1:12" x14ac:dyDescent="0.25">
      <c r="A312" t="s">
        <v>25</v>
      </c>
      <c r="B312" s="9" t="s">
        <v>906</v>
      </c>
      <c r="C312" t="s">
        <v>732</v>
      </c>
      <c r="D312" t="s">
        <v>147</v>
      </c>
      <c r="E312" t="s">
        <v>317</v>
      </c>
      <c r="F312" t="s">
        <v>882</v>
      </c>
      <c r="G312" t="s">
        <v>882</v>
      </c>
      <c r="H312" t="s">
        <v>882</v>
      </c>
      <c r="I312" t="s">
        <v>882</v>
      </c>
      <c r="J312" t="s">
        <v>882</v>
      </c>
      <c r="K312" t="s">
        <v>882</v>
      </c>
      <c r="L312" t="s">
        <v>882</v>
      </c>
    </row>
    <row r="313" spans="1:12" x14ac:dyDescent="0.25">
      <c r="A313" t="s">
        <v>25</v>
      </c>
      <c r="B313" s="9" t="s">
        <v>884</v>
      </c>
      <c r="C313" t="s">
        <v>230</v>
      </c>
      <c r="D313" t="s">
        <v>396</v>
      </c>
      <c r="E313" t="s">
        <v>426</v>
      </c>
      <c r="F313" t="s">
        <v>586</v>
      </c>
      <c r="G313" t="s">
        <v>882</v>
      </c>
      <c r="H313" t="s">
        <v>882</v>
      </c>
      <c r="I313" t="s">
        <v>882</v>
      </c>
      <c r="J313" t="s">
        <v>882</v>
      </c>
      <c r="K313" t="s">
        <v>882</v>
      </c>
      <c r="L313" t="s">
        <v>882</v>
      </c>
    </row>
    <row r="314" spans="1:12" x14ac:dyDescent="0.25">
      <c r="A314" t="s">
        <v>25</v>
      </c>
      <c r="B314" s="9" t="s">
        <v>885</v>
      </c>
      <c r="C314" t="s">
        <v>288</v>
      </c>
      <c r="D314" t="s">
        <v>882</v>
      </c>
      <c r="E314" t="s">
        <v>882</v>
      </c>
      <c r="F314" t="s">
        <v>882</v>
      </c>
      <c r="G314" t="s">
        <v>882</v>
      </c>
      <c r="H314" t="s">
        <v>882</v>
      </c>
      <c r="I314" t="s">
        <v>882</v>
      </c>
      <c r="J314" t="s">
        <v>882</v>
      </c>
      <c r="K314" t="s">
        <v>882</v>
      </c>
      <c r="L314" t="s">
        <v>882</v>
      </c>
    </row>
    <row r="315" spans="1:12" x14ac:dyDescent="0.25">
      <c r="A315" t="s">
        <v>25</v>
      </c>
      <c r="B315" s="9" t="s">
        <v>886</v>
      </c>
      <c r="C315" t="s">
        <v>237</v>
      </c>
      <c r="D315" t="s">
        <v>598</v>
      </c>
      <c r="E315" t="s">
        <v>882</v>
      </c>
      <c r="F315" t="s">
        <v>882</v>
      </c>
      <c r="G315" t="s">
        <v>882</v>
      </c>
      <c r="H315" t="s">
        <v>882</v>
      </c>
      <c r="I315" t="s">
        <v>882</v>
      </c>
      <c r="J315" t="s">
        <v>882</v>
      </c>
      <c r="K315" t="s">
        <v>882</v>
      </c>
      <c r="L315" t="s">
        <v>882</v>
      </c>
    </row>
    <row r="316" spans="1:12" x14ac:dyDescent="0.25">
      <c r="A316" t="s">
        <v>25</v>
      </c>
      <c r="B316" s="9" t="s">
        <v>887</v>
      </c>
      <c r="C316" t="s">
        <v>353</v>
      </c>
      <c r="D316" t="s">
        <v>882</v>
      </c>
      <c r="E316" t="s">
        <v>882</v>
      </c>
      <c r="F316" t="s">
        <v>882</v>
      </c>
      <c r="G316" t="s">
        <v>882</v>
      </c>
      <c r="H316" t="s">
        <v>882</v>
      </c>
      <c r="I316" t="s">
        <v>882</v>
      </c>
      <c r="J316" t="s">
        <v>882</v>
      </c>
      <c r="K316" t="s">
        <v>882</v>
      </c>
      <c r="L316" t="s">
        <v>882</v>
      </c>
    </row>
    <row r="317" spans="1:12" x14ac:dyDescent="0.25">
      <c r="A317" t="s">
        <v>25</v>
      </c>
      <c r="B317" s="9" t="s">
        <v>910</v>
      </c>
      <c r="C317" t="s">
        <v>136</v>
      </c>
      <c r="D317" t="s">
        <v>882</v>
      </c>
      <c r="E317" t="s">
        <v>882</v>
      </c>
      <c r="F317" t="s">
        <v>882</v>
      </c>
      <c r="G317" t="s">
        <v>882</v>
      </c>
      <c r="H317" t="s">
        <v>882</v>
      </c>
      <c r="I317" t="s">
        <v>882</v>
      </c>
      <c r="J317" t="s">
        <v>882</v>
      </c>
      <c r="K317" t="s">
        <v>882</v>
      </c>
      <c r="L317" t="s">
        <v>882</v>
      </c>
    </row>
    <row r="318" spans="1:12" x14ac:dyDescent="0.25">
      <c r="A318" t="s">
        <v>25</v>
      </c>
      <c r="B318" s="9" t="s">
        <v>889</v>
      </c>
      <c r="C318" t="s">
        <v>704</v>
      </c>
      <c r="D318" t="s">
        <v>402</v>
      </c>
      <c r="E318" t="s">
        <v>527</v>
      </c>
      <c r="F318" t="s">
        <v>882</v>
      </c>
      <c r="G318" t="s">
        <v>882</v>
      </c>
      <c r="H318" t="s">
        <v>882</v>
      </c>
      <c r="I318" t="s">
        <v>882</v>
      </c>
      <c r="J318" t="s">
        <v>882</v>
      </c>
      <c r="K318" t="s">
        <v>882</v>
      </c>
      <c r="L318" t="s">
        <v>882</v>
      </c>
    </row>
    <row r="319" spans="1:12" x14ac:dyDescent="0.25">
      <c r="A319" t="s">
        <v>25</v>
      </c>
      <c r="B319" s="9" t="s">
        <v>890</v>
      </c>
      <c r="C319" t="s">
        <v>644</v>
      </c>
      <c r="D319" t="s">
        <v>439</v>
      </c>
      <c r="E319" t="s">
        <v>72</v>
      </c>
      <c r="F319" t="s">
        <v>882</v>
      </c>
      <c r="G319" t="s">
        <v>882</v>
      </c>
      <c r="H319" t="s">
        <v>882</v>
      </c>
      <c r="I319" t="s">
        <v>882</v>
      </c>
      <c r="J319" t="s">
        <v>882</v>
      </c>
      <c r="K319" t="s">
        <v>882</v>
      </c>
      <c r="L319" t="s">
        <v>882</v>
      </c>
    </row>
    <row r="320" spans="1:12" x14ac:dyDescent="0.25">
      <c r="A320" t="s">
        <v>25</v>
      </c>
      <c r="B320" s="9" t="s">
        <v>891</v>
      </c>
      <c r="C320" t="s">
        <v>123</v>
      </c>
      <c r="D320" t="s">
        <v>131</v>
      </c>
      <c r="E320" t="s">
        <v>234</v>
      </c>
      <c r="F320" t="s">
        <v>453</v>
      </c>
      <c r="G320" t="s">
        <v>639</v>
      </c>
      <c r="H320" t="s">
        <v>645</v>
      </c>
      <c r="I320" t="s">
        <v>657</v>
      </c>
      <c r="J320" t="s">
        <v>882</v>
      </c>
      <c r="K320" t="s">
        <v>882</v>
      </c>
      <c r="L320" t="s">
        <v>882</v>
      </c>
    </row>
    <row r="321" spans="1:12" x14ac:dyDescent="0.25">
      <c r="A321" t="s">
        <v>25</v>
      </c>
      <c r="B321" s="9" t="s">
        <v>892</v>
      </c>
      <c r="C321" t="s">
        <v>295</v>
      </c>
      <c r="D321" t="s">
        <v>506</v>
      </c>
      <c r="E321" t="s">
        <v>164</v>
      </c>
      <c r="F321" t="s">
        <v>179</v>
      </c>
      <c r="G321" t="s">
        <v>198</v>
      </c>
      <c r="H321" t="s">
        <v>470</v>
      </c>
      <c r="I321" t="s">
        <v>615</v>
      </c>
      <c r="J321" t="s">
        <v>736</v>
      </c>
      <c r="K321" t="s">
        <v>882</v>
      </c>
      <c r="L321" t="s">
        <v>882</v>
      </c>
    </row>
    <row r="322" spans="1:12" x14ac:dyDescent="0.25">
      <c r="A322" t="s">
        <v>25</v>
      </c>
      <c r="B322" s="9" t="s">
        <v>893</v>
      </c>
      <c r="C322" t="s">
        <v>509</v>
      </c>
      <c r="D322" t="s">
        <v>672</v>
      </c>
      <c r="E322" t="s">
        <v>882</v>
      </c>
      <c r="F322" t="s">
        <v>882</v>
      </c>
      <c r="G322" t="s">
        <v>882</v>
      </c>
      <c r="H322" t="s">
        <v>882</v>
      </c>
      <c r="I322" t="s">
        <v>882</v>
      </c>
      <c r="J322" t="s">
        <v>882</v>
      </c>
      <c r="K322" t="s">
        <v>882</v>
      </c>
      <c r="L322" t="s">
        <v>882</v>
      </c>
    </row>
    <row r="323" spans="1:12" x14ac:dyDescent="0.25">
      <c r="A323" t="s">
        <v>25</v>
      </c>
      <c r="B323" s="9" t="s">
        <v>912</v>
      </c>
      <c r="C323" t="s">
        <v>609</v>
      </c>
      <c r="D323" t="s">
        <v>882</v>
      </c>
      <c r="E323" t="s">
        <v>882</v>
      </c>
      <c r="F323" t="s">
        <v>882</v>
      </c>
      <c r="G323" t="s">
        <v>882</v>
      </c>
      <c r="H323" t="s">
        <v>882</v>
      </c>
      <c r="I323" t="s">
        <v>882</v>
      </c>
      <c r="J323" t="s">
        <v>882</v>
      </c>
      <c r="K323" t="s">
        <v>882</v>
      </c>
      <c r="L323" t="s">
        <v>882</v>
      </c>
    </row>
    <row r="324" spans="1:12" x14ac:dyDescent="0.25">
      <c r="A324" t="s">
        <v>25</v>
      </c>
      <c r="B324" s="9" t="s">
        <v>913</v>
      </c>
      <c r="C324" t="s">
        <v>385</v>
      </c>
      <c r="D324" t="s">
        <v>882</v>
      </c>
      <c r="E324" t="s">
        <v>882</v>
      </c>
      <c r="F324" t="s">
        <v>882</v>
      </c>
      <c r="G324" t="s">
        <v>882</v>
      </c>
      <c r="H324" t="s">
        <v>882</v>
      </c>
      <c r="I324" t="s">
        <v>882</v>
      </c>
      <c r="J324" t="s">
        <v>882</v>
      </c>
      <c r="K324" t="s">
        <v>882</v>
      </c>
      <c r="L324" t="s">
        <v>882</v>
      </c>
    </row>
    <row r="325" spans="1:12" x14ac:dyDescent="0.25">
      <c r="A325" t="s">
        <v>25</v>
      </c>
      <c r="B325" s="9" t="s">
        <v>894</v>
      </c>
      <c r="C325" t="s">
        <v>271</v>
      </c>
      <c r="D325" t="s">
        <v>747</v>
      </c>
      <c r="E325" t="s">
        <v>602</v>
      </c>
      <c r="F325" t="s">
        <v>882</v>
      </c>
      <c r="G325" t="s">
        <v>882</v>
      </c>
      <c r="H325" t="s">
        <v>882</v>
      </c>
      <c r="I325" t="s">
        <v>882</v>
      </c>
      <c r="J325" t="s">
        <v>882</v>
      </c>
      <c r="K325" t="s">
        <v>882</v>
      </c>
      <c r="L325" t="s">
        <v>882</v>
      </c>
    </row>
    <row r="326" spans="1:12" x14ac:dyDescent="0.25">
      <c r="A326" t="s">
        <v>25</v>
      </c>
      <c r="B326" s="9" t="s">
        <v>914</v>
      </c>
      <c r="C326" t="s">
        <v>190</v>
      </c>
      <c r="D326" t="s">
        <v>184</v>
      </c>
      <c r="E326" t="s">
        <v>366</v>
      </c>
      <c r="F326" t="s">
        <v>882</v>
      </c>
      <c r="G326" t="s">
        <v>882</v>
      </c>
      <c r="H326" t="s">
        <v>882</v>
      </c>
      <c r="I326" t="s">
        <v>882</v>
      </c>
      <c r="J326" t="s">
        <v>882</v>
      </c>
      <c r="K326" t="s">
        <v>882</v>
      </c>
      <c r="L326" t="s">
        <v>882</v>
      </c>
    </row>
    <row r="327" spans="1:12" x14ac:dyDescent="0.25">
      <c r="A327" t="s">
        <v>25</v>
      </c>
      <c r="B327" s="9" t="s">
        <v>895</v>
      </c>
      <c r="C327" t="s">
        <v>238</v>
      </c>
      <c r="D327" t="s">
        <v>432</v>
      </c>
      <c r="E327" t="s">
        <v>882</v>
      </c>
      <c r="F327" t="s">
        <v>882</v>
      </c>
      <c r="G327" t="s">
        <v>882</v>
      </c>
      <c r="H327" t="s">
        <v>882</v>
      </c>
      <c r="I327" t="s">
        <v>882</v>
      </c>
      <c r="J327" t="s">
        <v>882</v>
      </c>
      <c r="K327" t="s">
        <v>882</v>
      </c>
      <c r="L327" t="s">
        <v>882</v>
      </c>
    </row>
    <row r="328" spans="1:12" x14ac:dyDescent="0.25">
      <c r="A328" t="s">
        <v>25</v>
      </c>
      <c r="B328" s="9" t="s">
        <v>896</v>
      </c>
      <c r="C328" t="s">
        <v>739</v>
      </c>
      <c r="D328" t="s">
        <v>489</v>
      </c>
      <c r="E328" t="s">
        <v>882</v>
      </c>
      <c r="F328" t="s">
        <v>882</v>
      </c>
      <c r="G328" t="s">
        <v>882</v>
      </c>
      <c r="H328" t="s">
        <v>882</v>
      </c>
      <c r="I328" t="s">
        <v>882</v>
      </c>
      <c r="J328" t="s">
        <v>882</v>
      </c>
      <c r="K328" t="s">
        <v>882</v>
      </c>
      <c r="L328" t="s">
        <v>882</v>
      </c>
    </row>
    <row r="329" spans="1:12" x14ac:dyDescent="0.25">
      <c r="A329" t="s">
        <v>25</v>
      </c>
      <c r="B329" s="9" t="s">
        <v>897</v>
      </c>
      <c r="C329" t="s">
        <v>693</v>
      </c>
      <c r="D329" t="s">
        <v>327</v>
      </c>
      <c r="E329" t="s">
        <v>51</v>
      </c>
      <c r="F329" t="s">
        <v>481</v>
      </c>
      <c r="G329" t="s">
        <v>702</v>
      </c>
      <c r="H329" t="s">
        <v>367</v>
      </c>
      <c r="I329" t="s">
        <v>882</v>
      </c>
      <c r="J329" t="s">
        <v>882</v>
      </c>
      <c r="K329" t="s">
        <v>882</v>
      </c>
      <c r="L329" t="s">
        <v>882</v>
      </c>
    </row>
    <row r="330" spans="1:12" x14ac:dyDescent="0.25">
      <c r="A330" t="s">
        <v>25</v>
      </c>
      <c r="B330" s="9" t="s">
        <v>898</v>
      </c>
      <c r="C330" t="s">
        <v>732</v>
      </c>
      <c r="D330" t="s">
        <v>147</v>
      </c>
      <c r="E330" t="s">
        <v>317</v>
      </c>
      <c r="F330" t="s">
        <v>230</v>
      </c>
      <c r="G330" t="s">
        <v>396</v>
      </c>
      <c r="H330" t="s">
        <v>426</v>
      </c>
      <c r="I330" t="s">
        <v>586</v>
      </c>
      <c r="J330" t="s">
        <v>882</v>
      </c>
      <c r="K330" t="s">
        <v>882</v>
      </c>
      <c r="L330" t="s">
        <v>882</v>
      </c>
    </row>
    <row r="331" spans="1:12" x14ac:dyDescent="0.25">
      <c r="A331" t="s">
        <v>25</v>
      </c>
      <c r="B331" s="9" t="s">
        <v>899</v>
      </c>
      <c r="C331" t="s">
        <v>288</v>
      </c>
      <c r="D331" t="s">
        <v>237</v>
      </c>
      <c r="E331" t="s">
        <v>598</v>
      </c>
      <c r="F331" t="s">
        <v>353</v>
      </c>
      <c r="G331" t="s">
        <v>136</v>
      </c>
      <c r="H331" t="s">
        <v>882</v>
      </c>
      <c r="I331" t="s">
        <v>882</v>
      </c>
      <c r="J331" t="s">
        <v>882</v>
      </c>
      <c r="K331" t="s">
        <v>882</v>
      </c>
      <c r="L331" t="s">
        <v>882</v>
      </c>
    </row>
    <row r="332" spans="1:12" x14ac:dyDescent="0.25">
      <c r="A332" t="s">
        <v>25</v>
      </c>
      <c r="B332" s="9" t="s">
        <v>900</v>
      </c>
      <c r="C332" t="s">
        <v>704</v>
      </c>
      <c r="D332" t="s">
        <v>402</v>
      </c>
      <c r="E332" t="s">
        <v>644</v>
      </c>
      <c r="F332" t="s">
        <v>527</v>
      </c>
      <c r="G332" t="s">
        <v>439</v>
      </c>
      <c r="H332" t="s">
        <v>72</v>
      </c>
      <c r="I332" t="s">
        <v>123</v>
      </c>
      <c r="J332" t="s">
        <v>131</v>
      </c>
      <c r="K332" t="s">
        <v>234</v>
      </c>
      <c r="L332" t="s">
        <v>453</v>
      </c>
    </row>
    <row r="333" spans="1:12" x14ac:dyDescent="0.25">
      <c r="A333" t="s">
        <v>25</v>
      </c>
      <c r="B333" s="9" t="s">
        <v>901</v>
      </c>
      <c r="C333" t="s">
        <v>509</v>
      </c>
      <c r="D333" t="s">
        <v>385</v>
      </c>
      <c r="E333" t="s">
        <v>295</v>
      </c>
      <c r="F333" t="s">
        <v>506</v>
      </c>
      <c r="G333" t="s">
        <v>271</v>
      </c>
      <c r="H333" t="s">
        <v>747</v>
      </c>
      <c r="I333" t="s">
        <v>164</v>
      </c>
      <c r="J333" t="s">
        <v>179</v>
      </c>
      <c r="K333" t="s">
        <v>198</v>
      </c>
      <c r="L333" t="s">
        <v>470</v>
      </c>
    </row>
    <row r="334" spans="1:12" x14ac:dyDescent="0.25">
      <c r="A334" t="s">
        <v>25</v>
      </c>
      <c r="B334" s="9" t="s">
        <v>902</v>
      </c>
      <c r="C334" t="s">
        <v>190</v>
      </c>
      <c r="D334" t="s">
        <v>184</v>
      </c>
      <c r="E334" t="s">
        <v>366</v>
      </c>
      <c r="F334" t="s">
        <v>739</v>
      </c>
      <c r="G334" t="s">
        <v>238</v>
      </c>
      <c r="H334" t="s">
        <v>432</v>
      </c>
      <c r="I334" t="s">
        <v>489</v>
      </c>
      <c r="J334" t="s">
        <v>882</v>
      </c>
      <c r="K334" t="s">
        <v>882</v>
      </c>
      <c r="L334" t="s">
        <v>882</v>
      </c>
    </row>
    <row r="335" spans="1:12" x14ac:dyDescent="0.25">
      <c r="A335" t="s">
        <v>41</v>
      </c>
      <c r="B335" s="9" t="s">
        <v>906</v>
      </c>
      <c r="C335" t="s">
        <v>558</v>
      </c>
      <c r="D335" t="s">
        <v>882</v>
      </c>
      <c r="E335" t="s">
        <v>882</v>
      </c>
      <c r="F335" t="s">
        <v>882</v>
      </c>
      <c r="G335" t="s">
        <v>882</v>
      </c>
      <c r="H335" t="s">
        <v>882</v>
      </c>
      <c r="I335" t="s">
        <v>882</v>
      </c>
      <c r="J335" t="s">
        <v>882</v>
      </c>
      <c r="K335" t="s">
        <v>882</v>
      </c>
      <c r="L335" t="s">
        <v>882</v>
      </c>
    </row>
    <row r="336" spans="1:12" x14ac:dyDescent="0.25">
      <c r="A336" t="s">
        <v>41</v>
      </c>
      <c r="B336" s="9" t="s">
        <v>883</v>
      </c>
      <c r="C336" t="s">
        <v>228</v>
      </c>
      <c r="D336" t="s">
        <v>882</v>
      </c>
      <c r="E336" t="s">
        <v>882</v>
      </c>
      <c r="F336" t="s">
        <v>882</v>
      </c>
      <c r="G336" t="s">
        <v>882</v>
      </c>
      <c r="H336" t="s">
        <v>882</v>
      </c>
      <c r="I336" t="s">
        <v>882</v>
      </c>
      <c r="J336" t="s">
        <v>882</v>
      </c>
      <c r="K336" t="s">
        <v>882</v>
      </c>
      <c r="L336" t="s">
        <v>882</v>
      </c>
    </row>
    <row r="337" spans="1:12" x14ac:dyDescent="0.25">
      <c r="A337" t="s">
        <v>41</v>
      </c>
      <c r="B337" s="9" t="s">
        <v>884</v>
      </c>
      <c r="C337" t="s">
        <v>666</v>
      </c>
      <c r="D337" t="s">
        <v>882</v>
      </c>
      <c r="E337" t="s">
        <v>882</v>
      </c>
      <c r="F337" t="s">
        <v>882</v>
      </c>
      <c r="G337" t="s">
        <v>882</v>
      </c>
      <c r="H337" t="s">
        <v>882</v>
      </c>
      <c r="I337" t="s">
        <v>882</v>
      </c>
      <c r="J337" t="s">
        <v>882</v>
      </c>
      <c r="K337" t="s">
        <v>882</v>
      </c>
      <c r="L337" t="s">
        <v>882</v>
      </c>
    </row>
    <row r="338" spans="1:12" x14ac:dyDescent="0.25">
      <c r="A338" t="s">
        <v>41</v>
      </c>
      <c r="B338" s="9" t="s">
        <v>892</v>
      </c>
      <c r="C338" t="s">
        <v>615</v>
      </c>
      <c r="D338" t="s">
        <v>882</v>
      </c>
      <c r="E338" t="s">
        <v>882</v>
      </c>
      <c r="F338" t="s">
        <v>882</v>
      </c>
      <c r="G338" t="s">
        <v>882</v>
      </c>
      <c r="H338" t="s">
        <v>882</v>
      </c>
      <c r="I338" t="s">
        <v>882</v>
      </c>
      <c r="J338" t="s">
        <v>882</v>
      </c>
      <c r="K338" t="s">
        <v>882</v>
      </c>
      <c r="L338" t="s">
        <v>882</v>
      </c>
    </row>
    <row r="339" spans="1:12" x14ac:dyDescent="0.25">
      <c r="A339" t="s">
        <v>41</v>
      </c>
      <c r="B339" s="9" t="s">
        <v>912</v>
      </c>
      <c r="C339" t="s">
        <v>609</v>
      </c>
      <c r="D339" t="s">
        <v>882</v>
      </c>
      <c r="E339" t="s">
        <v>882</v>
      </c>
      <c r="F339" t="s">
        <v>882</v>
      </c>
      <c r="G339" t="s">
        <v>882</v>
      </c>
      <c r="H339" t="s">
        <v>882</v>
      </c>
      <c r="I339" t="s">
        <v>882</v>
      </c>
      <c r="J339" t="s">
        <v>882</v>
      </c>
      <c r="K339" t="s">
        <v>882</v>
      </c>
      <c r="L339" t="s">
        <v>882</v>
      </c>
    </row>
    <row r="340" spans="1:12" x14ac:dyDescent="0.25">
      <c r="A340" t="s">
        <v>41</v>
      </c>
      <c r="B340" s="9" t="s">
        <v>896</v>
      </c>
      <c r="C340" t="s">
        <v>739</v>
      </c>
      <c r="D340" t="s">
        <v>882</v>
      </c>
      <c r="E340" t="s">
        <v>882</v>
      </c>
      <c r="F340" t="s">
        <v>882</v>
      </c>
      <c r="G340" t="s">
        <v>882</v>
      </c>
      <c r="H340" t="s">
        <v>882</v>
      </c>
      <c r="I340" t="s">
        <v>882</v>
      </c>
      <c r="J340" t="s">
        <v>882</v>
      </c>
      <c r="K340" t="s">
        <v>882</v>
      </c>
      <c r="L340" t="s">
        <v>882</v>
      </c>
    </row>
    <row r="341" spans="1:12" x14ac:dyDescent="0.25">
      <c r="A341" t="s">
        <v>41</v>
      </c>
      <c r="B341" s="9" t="s">
        <v>898</v>
      </c>
      <c r="C341" t="s">
        <v>558</v>
      </c>
      <c r="D341" t="s">
        <v>228</v>
      </c>
      <c r="E341" t="s">
        <v>666</v>
      </c>
      <c r="F341" t="s">
        <v>882</v>
      </c>
      <c r="G341" t="s">
        <v>882</v>
      </c>
      <c r="H341" t="s">
        <v>882</v>
      </c>
      <c r="I341" t="s">
        <v>882</v>
      </c>
      <c r="J341" t="s">
        <v>882</v>
      </c>
      <c r="K341" t="s">
        <v>882</v>
      </c>
      <c r="L341" t="s">
        <v>882</v>
      </c>
    </row>
    <row r="342" spans="1:12" x14ac:dyDescent="0.25">
      <c r="A342" t="s">
        <v>41</v>
      </c>
      <c r="B342" s="9" t="s">
        <v>901</v>
      </c>
      <c r="C342" t="s">
        <v>615</v>
      </c>
      <c r="D342" t="s">
        <v>609</v>
      </c>
      <c r="E342" t="s">
        <v>882</v>
      </c>
      <c r="F342" t="s">
        <v>882</v>
      </c>
      <c r="G342" t="s">
        <v>882</v>
      </c>
      <c r="H342" t="s">
        <v>882</v>
      </c>
      <c r="I342" t="s">
        <v>882</v>
      </c>
      <c r="J342" t="s">
        <v>882</v>
      </c>
      <c r="K342" t="s">
        <v>882</v>
      </c>
      <c r="L342" t="s">
        <v>882</v>
      </c>
    </row>
    <row r="343" spans="1:12" x14ac:dyDescent="0.25">
      <c r="A343" t="s">
        <v>41</v>
      </c>
      <c r="B343" s="9" t="s">
        <v>902</v>
      </c>
      <c r="C343" t="s">
        <v>739</v>
      </c>
      <c r="D343" t="s">
        <v>882</v>
      </c>
      <c r="E343" t="s">
        <v>882</v>
      </c>
      <c r="F343" t="s">
        <v>882</v>
      </c>
      <c r="G343" t="s">
        <v>882</v>
      </c>
      <c r="H343" t="s">
        <v>882</v>
      </c>
      <c r="I343" t="s">
        <v>882</v>
      </c>
      <c r="J343" t="s">
        <v>882</v>
      </c>
      <c r="K343" t="s">
        <v>882</v>
      </c>
      <c r="L343" t="s">
        <v>882</v>
      </c>
    </row>
    <row r="344" spans="1:12" x14ac:dyDescent="0.25">
      <c r="A344" t="s">
        <v>8</v>
      </c>
      <c r="B344" s="9" t="s">
        <v>881</v>
      </c>
      <c r="C344" t="s">
        <v>693</v>
      </c>
      <c r="D344" t="s">
        <v>681</v>
      </c>
      <c r="E344" t="s">
        <v>760</v>
      </c>
      <c r="F344" t="s">
        <v>298</v>
      </c>
      <c r="G344" t="s">
        <v>700</v>
      </c>
      <c r="H344" t="s">
        <v>725</v>
      </c>
      <c r="I344" t="s">
        <v>339</v>
      </c>
      <c r="J344" t="s">
        <v>682</v>
      </c>
      <c r="K344" t="s">
        <v>481</v>
      </c>
      <c r="L344" t="s">
        <v>166</v>
      </c>
    </row>
    <row r="345" spans="1:12" x14ac:dyDescent="0.25">
      <c r="A345" t="s">
        <v>8</v>
      </c>
      <c r="B345" s="9" t="s">
        <v>903</v>
      </c>
      <c r="C345" t="s">
        <v>56</v>
      </c>
      <c r="D345" t="s">
        <v>327</v>
      </c>
      <c r="E345" t="s">
        <v>196</v>
      </c>
      <c r="F345" t="s">
        <v>589</v>
      </c>
      <c r="G345" t="s">
        <v>882</v>
      </c>
      <c r="H345" t="s">
        <v>882</v>
      </c>
      <c r="I345" t="s">
        <v>882</v>
      </c>
      <c r="J345" t="s">
        <v>882</v>
      </c>
      <c r="K345" t="s">
        <v>882</v>
      </c>
      <c r="L345" t="s">
        <v>882</v>
      </c>
    </row>
    <row r="346" spans="1:12" x14ac:dyDescent="0.25">
      <c r="A346" t="s">
        <v>8</v>
      </c>
      <c r="B346" s="9" t="s">
        <v>904</v>
      </c>
      <c r="C346" t="s">
        <v>49</v>
      </c>
      <c r="D346" t="s">
        <v>171</v>
      </c>
      <c r="E346" t="s">
        <v>702</v>
      </c>
      <c r="F346" t="s">
        <v>48</v>
      </c>
      <c r="G346" t="s">
        <v>452</v>
      </c>
      <c r="H346" t="s">
        <v>882</v>
      </c>
      <c r="I346" t="s">
        <v>882</v>
      </c>
      <c r="J346" t="s">
        <v>882</v>
      </c>
      <c r="K346" t="s">
        <v>882</v>
      </c>
      <c r="L346" t="s">
        <v>882</v>
      </c>
    </row>
    <row r="347" spans="1:12" x14ac:dyDescent="0.25">
      <c r="A347" t="s">
        <v>8</v>
      </c>
      <c r="B347" s="9" t="s">
        <v>905</v>
      </c>
      <c r="C347" t="s">
        <v>367</v>
      </c>
      <c r="D347" t="s">
        <v>209</v>
      </c>
      <c r="E347" t="s">
        <v>210</v>
      </c>
      <c r="F347" t="s">
        <v>211</v>
      </c>
      <c r="G347" t="s">
        <v>735</v>
      </c>
      <c r="H347" t="s">
        <v>882</v>
      </c>
      <c r="I347" t="s">
        <v>882</v>
      </c>
      <c r="J347" t="s">
        <v>882</v>
      </c>
      <c r="K347" t="s">
        <v>882</v>
      </c>
      <c r="L347" t="s">
        <v>882</v>
      </c>
    </row>
    <row r="348" spans="1:12" x14ac:dyDescent="0.25">
      <c r="A348" t="s">
        <v>8</v>
      </c>
      <c r="B348" s="9" t="s">
        <v>906</v>
      </c>
      <c r="C348" t="s">
        <v>732</v>
      </c>
      <c r="D348" t="s">
        <v>147</v>
      </c>
      <c r="E348" t="s">
        <v>727</v>
      </c>
      <c r="F348" t="s">
        <v>558</v>
      </c>
      <c r="G348" t="s">
        <v>590</v>
      </c>
      <c r="H348" t="s">
        <v>61</v>
      </c>
      <c r="I348" t="s">
        <v>162</v>
      </c>
      <c r="J348" t="s">
        <v>348</v>
      </c>
      <c r="K348" t="s">
        <v>317</v>
      </c>
      <c r="L348" t="s">
        <v>728</v>
      </c>
    </row>
    <row r="349" spans="1:12" x14ac:dyDescent="0.25">
      <c r="A349" t="s">
        <v>8</v>
      </c>
      <c r="B349" s="9" t="s">
        <v>883</v>
      </c>
      <c r="C349" t="s">
        <v>629</v>
      </c>
      <c r="D349" t="s">
        <v>228</v>
      </c>
      <c r="E349" t="s">
        <v>388</v>
      </c>
      <c r="F349" t="s">
        <v>479</v>
      </c>
      <c r="G349" t="s">
        <v>726</v>
      </c>
      <c r="H349" t="s">
        <v>203</v>
      </c>
      <c r="I349" t="s">
        <v>463</v>
      </c>
      <c r="J349" t="s">
        <v>534</v>
      </c>
      <c r="K349" t="s">
        <v>265</v>
      </c>
      <c r="L349" t="s">
        <v>415</v>
      </c>
    </row>
    <row r="350" spans="1:12" x14ac:dyDescent="0.25">
      <c r="A350" t="s">
        <v>8</v>
      </c>
      <c r="B350" s="9" t="s">
        <v>884</v>
      </c>
      <c r="C350" t="s">
        <v>426</v>
      </c>
      <c r="D350" t="s">
        <v>273</v>
      </c>
      <c r="E350" t="s">
        <v>54</v>
      </c>
      <c r="F350" t="s">
        <v>396</v>
      </c>
      <c r="G350" t="s">
        <v>666</v>
      </c>
      <c r="H350" t="s">
        <v>314</v>
      </c>
      <c r="I350" t="s">
        <v>545</v>
      </c>
      <c r="J350" t="s">
        <v>230</v>
      </c>
      <c r="K350" t="s">
        <v>231</v>
      </c>
      <c r="L350" t="s">
        <v>156</v>
      </c>
    </row>
    <row r="351" spans="1:12" x14ac:dyDescent="0.25">
      <c r="A351" t="s">
        <v>8</v>
      </c>
      <c r="B351" s="9" t="s">
        <v>907</v>
      </c>
      <c r="C351" t="s">
        <v>651</v>
      </c>
      <c r="D351" t="s">
        <v>310</v>
      </c>
      <c r="E351" t="s">
        <v>132</v>
      </c>
      <c r="F351" t="s">
        <v>346</v>
      </c>
      <c r="G351" t="s">
        <v>562</v>
      </c>
      <c r="H351" t="s">
        <v>652</v>
      </c>
      <c r="I351" t="s">
        <v>882</v>
      </c>
      <c r="J351" t="s">
        <v>882</v>
      </c>
      <c r="K351" t="s">
        <v>882</v>
      </c>
      <c r="L351" t="s">
        <v>882</v>
      </c>
    </row>
    <row r="352" spans="1:12" x14ac:dyDescent="0.25">
      <c r="A352" t="s">
        <v>8</v>
      </c>
      <c r="B352" s="9" t="s">
        <v>885</v>
      </c>
      <c r="C352" t="s">
        <v>240</v>
      </c>
      <c r="D352" t="s">
        <v>288</v>
      </c>
      <c r="E352" t="s">
        <v>289</v>
      </c>
      <c r="F352" t="s">
        <v>689</v>
      </c>
      <c r="G352" t="s">
        <v>243</v>
      </c>
      <c r="H352" t="s">
        <v>321</v>
      </c>
      <c r="I352" t="s">
        <v>437</v>
      </c>
      <c r="J352" t="s">
        <v>294</v>
      </c>
      <c r="K352" t="s">
        <v>882</v>
      </c>
      <c r="L352" t="s">
        <v>882</v>
      </c>
    </row>
    <row r="353" spans="1:12" x14ac:dyDescent="0.25">
      <c r="A353" t="s">
        <v>8</v>
      </c>
      <c r="B353" s="9" t="s">
        <v>886</v>
      </c>
      <c r="C353" t="s">
        <v>598</v>
      </c>
      <c r="D353" t="s">
        <v>237</v>
      </c>
      <c r="E353" t="s">
        <v>137</v>
      </c>
      <c r="F353" t="s">
        <v>115</v>
      </c>
      <c r="G353" t="s">
        <v>113</v>
      </c>
      <c r="H353" t="s">
        <v>114</v>
      </c>
      <c r="I353" t="s">
        <v>125</v>
      </c>
      <c r="J353" t="s">
        <v>381</v>
      </c>
      <c r="K353" t="s">
        <v>70</v>
      </c>
      <c r="L353" t="s">
        <v>552</v>
      </c>
    </row>
    <row r="354" spans="1:12" x14ac:dyDescent="0.25">
      <c r="A354" t="s">
        <v>8</v>
      </c>
      <c r="B354" s="9" t="s">
        <v>908</v>
      </c>
      <c r="C354" t="s">
        <v>148</v>
      </c>
      <c r="D354" t="s">
        <v>580</v>
      </c>
      <c r="E354" t="s">
        <v>202</v>
      </c>
      <c r="F354" t="s">
        <v>633</v>
      </c>
      <c r="G354" t="s">
        <v>109</v>
      </c>
      <c r="H354" t="s">
        <v>140</v>
      </c>
      <c r="I354" t="s">
        <v>503</v>
      </c>
      <c r="J354" t="s">
        <v>707</v>
      </c>
      <c r="K354" t="s">
        <v>219</v>
      </c>
      <c r="L354" t="s">
        <v>882</v>
      </c>
    </row>
    <row r="355" spans="1:12" x14ac:dyDescent="0.25">
      <c r="A355" t="s">
        <v>8</v>
      </c>
      <c r="B355" s="9" t="s">
        <v>887</v>
      </c>
      <c r="C355" t="s">
        <v>260</v>
      </c>
      <c r="D355" t="s">
        <v>621</v>
      </c>
      <c r="E355" t="s">
        <v>259</v>
      </c>
      <c r="F355" t="s">
        <v>355</v>
      </c>
      <c r="G355" t="s">
        <v>356</v>
      </c>
      <c r="H355" t="s">
        <v>304</v>
      </c>
      <c r="I355" t="s">
        <v>547</v>
      </c>
      <c r="J355" t="s">
        <v>174</v>
      </c>
      <c r="K355" t="s">
        <v>307</v>
      </c>
      <c r="L355" t="s">
        <v>352</v>
      </c>
    </row>
    <row r="356" spans="1:12" x14ac:dyDescent="0.25">
      <c r="A356" t="s">
        <v>8</v>
      </c>
      <c r="B356" s="9" t="s">
        <v>909</v>
      </c>
      <c r="C356" t="s">
        <v>130</v>
      </c>
      <c r="D356" t="s">
        <v>129</v>
      </c>
      <c r="E356" t="s">
        <v>592</v>
      </c>
      <c r="F356" t="s">
        <v>882</v>
      </c>
      <c r="G356" t="s">
        <v>882</v>
      </c>
      <c r="H356" t="s">
        <v>882</v>
      </c>
      <c r="I356" t="s">
        <v>882</v>
      </c>
      <c r="J356" t="s">
        <v>882</v>
      </c>
      <c r="K356" t="s">
        <v>882</v>
      </c>
      <c r="L356" t="s">
        <v>882</v>
      </c>
    </row>
    <row r="357" spans="1:12" x14ac:dyDescent="0.25">
      <c r="A357" t="s">
        <v>8</v>
      </c>
      <c r="B357" s="9" t="s">
        <v>910</v>
      </c>
      <c r="C357" t="s">
        <v>126</v>
      </c>
      <c r="D357" t="s">
        <v>329</v>
      </c>
      <c r="E357" t="s">
        <v>504</v>
      </c>
      <c r="F357" t="s">
        <v>122</v>
      </c>
      <c r="G357" t="s">
        <v>144</v>
      </c>
      <c r="H357" t="s">
        <v>124</v>
      </c>
      <c r="I357" t="s">
        <v>414</v>
      </c>
      <c r="J357" t="s">
        <v>425</v>
      </c>
      <c r="K357" t="s">
        <v>469</v>
      </c>
      <c r="L357" t="s">
        <v>177</v>
      </c>
    </row>
    <row r="358" spans="1:12" x14ac:dyDescent="0.25">
      <c r="A358" t="s">
        <v>8</v>
      </c>
      <c r="B358" s="9" t="s">
        <v>888</v>
      </c>
      <c r="C358" t="s">
        <v>117</v>
      </c>
      <c r="D358" t="s">
        <v>738</v>
      </c>
      <c r="E358" t="s">
        <v>74</v>
      </c>
      <c r="F358" t="s">
        <v>313</v>
      </c>
      <c r="G358" t="s">
        <v>498</v>
      </c>
      <c r="H358" t="s">
        <v>420</v>
      </c>
      <c r="I358" t="s">
        <v>712</v>
      </c>
      <c r="J358" t="s">
        <v>882</v>
      </c>
      <c r="K358" t="s">
        <v>882</v>
      </c>
      <c r="L358" t="s">
        <v>882</v>
      </c>
    </row>
    <row r="359" spans="1:12" x14ac:dyDescent="0.25">
      <c r="A359" t="s">
        <v>8</v>
      </c>
      <c r="B359" s="9" t="s">
        <v>889</v>
      </c>
      <c r="C359" t="s">
        <v>704</v>
      </c>
      <c r="D359" t="s">
        <v>402</v>
      </c>
      <c r="E359" t="s">
        <v>477</v>
      </c>
      <c r="F359" t="s">
        <v>756</v>
      </c>
      <c r="G359" t="s">
        <v>403</v>
      </c>
      <c r="H359" t="s">
        <v>527</v>
      </c>
      <c r="I359" t="s">
        <v>669</v>
      </c>
      <c r="J359" t="s">
        <v>540</v>
      </c>
      <c r="K359" t="s">
        <v>282</v>
      </c>
      <c r="L359" t="s">
        <v>576</v>
      </c>
    </row>
    <row r="360" spans="1:12" x14ac:dyDescent="0.25">
      <c r="A360" t="s">
        <v>8</v>
      </c>
      <c r="B360" s="9" t="s">
        <v>890</v>
      </c>
      <c r="C360" t="s">
        <v>72</v>
      </c>
      <c r="D360" t="s">
        <v>644</v>
      </c>
      <c r="E360" t="s">
        <v>296</v>
      </c>
      <c r="F360" t="s">
        <v>309</v>
      </c>
      <c r="G360" t="s">
        <v>459</v>
      </c>
      <c r="H360" t="s">
        <v>447</v>
      </c>
      <c r="I360" t="s">
        <v>574</v>
      </c>
      <c r="J360" t="s">
        <v>255</v>
      </c>
      <c r="K360" t="s">
        <v>445</v>
      </c>
      <c r="L360" t="s">
        <v>73</v>
      </c>
    </row>
    <row r="361" spans="1:12" x14ac:dyDescent="0.25">
      <c r="A361" t="s">
        <v>8</v>
      </c>
      <c r="B361" s="9" t="s">
        <v>911</v>
      </c>
      <c r="C361" t="s">
        <v>267</v>
      </c>
      <c r="D361" t="s">
        <v>300</v>
      </c>
      <c r="E361" t="s">
        <v>360</v>
      </c>
      <c r="F361" t="s">
        <v>724</v>
      </c>
      <c r="G361" t="s">
        <v>53</v>
      </c>
      <c r="H361" t="s">
        <v>492</v>
      </c>
      <c r="I361" t="s">
        <v>882</v>
      </c>
      <c r="J361" t="s">
        <v>882</v>
      </c>
      <c r="K361" t="s">
        <v>882</v>
      </c>
      <c r="L361" t="s">
        <v>882</v>
      </c>
    </row>
    <row r="362" spans="1:12" x14ac:dyDescent="0.25">
      <c r="A362" t="s">
        <v>8</v>
      </c>
      <c r="B362" s="9" t="s">
        <v>891</v>
      </c>
      <c r="C362" t="s">
        <v>131</v>
      </c>
      <c r="D362" t="s">
        <v>344</v>
      </c>
      <c r="E362" t="s">
        <v>453</v>
      </c>
      <c r="F362" t="s">
        <v>645</v>
      </c>
      <c r="G362" t="s">
        <v>648</v>
      </c>
      <c r="H362" t="s">
        <v>678</v>
      </c>
      <c r="I362" t="s">
        <v>722</v>
      </c>
      <c r="J362" t="s">
        <v>639</v>
      </c>
      <c r="K362" t="s">
        <v>123</v>
      </c>
      <c r="L362" t="s">
        <v>699</v>
      </c>
    </row>
    <row r="363" spans="1:12" x14ac:dyDescent="0.25">
      <c r="A363" t="s">
        <v>8</v>
      </c>
      <c r="B363" s="9" t="s">
        <v>892</v>
      </c>
      <c r="C363" t="s">
        <v>615</v>
      </c>
      <c r="D363" t="s">
        <v>295</v>
      </c>
      <c r="E363" t="s">
        <v>506</v>
      </c>
      <c r="F363" t="s">
        <v>660</v>
      </c>
      <c r="G363" t="s">
        <v>198</v>
      </c>
      <c r="H363" t="s">
        <v>736</v>
      </c>
      <c r="I363" t="s">
        <v>422</v>
      </c>
      <c r="J363" t="s">
        <v>179</v>
      </c>
      <c r="K363" t="s">
        <v>507</v>
      </c>
      <c r="L363" t="s">
        <v>142</v>
      </c>
    </row>
    <row r="364" spans="1:12" x14ac:dyDescent="0.25">
      <c r="A364" t="s">
        <v>8</v>
      </c>
      <c r="B364" s="9" t="s">
        <v>893</v>
      </c>
      <c r="C364" t="s">
        <v>204</v>
      </c>
      <c r="D364" t="s">
        <v>509</v>
      </c>
      <c r="E364" t="s">
        <v>512</v>
      </c>
      <c r="F364" t="s">
        <v>579</v>
      </c>
      <c r="G364" t="s">
        <v>672</v>
      </c>
      <c r="H364" t="s">
        <v>246</v>
      </c>
      <c r="I364" t="s">
        <v>671</v>
      </c>
      <c r="J364" t="s">
        <v>685</v>
      </c>
      <c r="K364" t="s">
        <v>749</v>
      </c>
      <c r="L364" t="s">
        <v>513</v>
      </c>
    </row>
    <row r="365" spans="1:12" x14ac:dyDescent="0.25">
      <c r="A365" t="s">
        <v>8</v>
      </c>
      <c r="B365" s="9" t="s">
        <v>912</v>
      </c>
      <c r="C365" t="s">
        <v>434</v>
      </c>
      <c r="D365" t="s">
        <v>609</v>
      </c>
      <c r="E365" t="s">
        <v>718</v>
      </c>
      <c r="F365" t="s">
        <v>473</v>
      </c>
      <c r="G365" t="s">
        <v>571</v>
      </c>
      <c r="H365" t="s">
        <v>397</v>
      </c>
      <c r="I365" t="s">
        <v>475</v>
      </c>
      <c r="J365" t="s">
        <v>334</v>
      </c>
      <c r="K365" t="s">
        <v>457</v>
      </c>
      <c r="L365" t="s">
        <v>564</v>
      </c>
    </row>
    <row r="366" spans="1:12" x14ac:dyDescent="0.25">
      <c r="A366" t="s">
        <v>8</v>
      </c>
      <c r="B366" s="9" t="s">
        <v>913</v>
      </c>
      <c r="C366" t="s">
        <v>490</v>
      </c>
      <c r="D366" t="s">
        <v>555</v>
      </c>
      <c r="E366" t="s">
        <v>385</v>
      </c>
      <c r="F366" t="s">
        <v>515</v>
      </c>
      <c r="G366" t="s">
        <v>611</v>
      </c>
      <c r="H366" t="s">
        <v>570</v>
      </c>
      <c r="I366" t="s">
        <v>620</v>
      </c>
      <c r="J366" t="s">
        <v>628</v>
      </c>
      <c r="K366" t="s">
        <v>882</v>
      </c>
      <c r="L366" t="s">
        <v>882</v>
      </c>
    </row>
    <row r="367" spans="1:12" x14ac:dyDescent="0.25">
      <c r="A367" t="s">
        <v>8</v>
      </c>
      <c r="B367" s="9" t="s">
        <v>894</v>
      </c>
      <c r="C367" t="s">
        <v>747</v>
      </c>
      <c r="D367" t="s">
        <v>271</v>
      </c>
      <c r="E367" t="s">
        <v>602</v>
      </c>
      <c r="F367" t="s">
        <v>401</v>
      </c>
      <c r="G367" t="s">
        <v>193</v>
      </c>
      <c r="H367" t="s">
        <v>603</v>
      </c>
      <c r="I367" t="s">
        <v>386</v>
      </c>
      <c r="J367" t="s">
        <v>387</v>
      </c>
      <c r="K367" t="s">
        <v>654</v>
      </c>
      <c r="L367" t="s">
        <v>882</v>
      </c>
    </row>
    <row r="368" spans="1:12" x14ac:dyDescent="0.25">
      <c r="A368" t="s">
        <v>8</v>
      </c>
      <c r="B368" s="9" t="s">
        <v>914</v>
      </c>
      <c r="C368" t="s">
        <v>190</v>
      </c>
      <c r="D368" t="s">
        <v>366</v>
      </c>
      <c r="E368" t="s">
        <v>650</v>
      </c>
      <c r="F368" t="s">
        <v>184</v>
      </c>
      <c r="G368" t="s">
        <v>119</v>
      </c>
      <c r="H368" t="s">
        <v>523</v>
      </c>
      <c r="I368" t="s">
        <v>249</v>
      </c>
      <c r="J368" t="s">
        <v>108</v>
      </c>
      <c r="K368" t="s">
        <v>185</v>
      </c>
      <c r="L368" t="s">
        <v>575</v>
      </c>
    </row>
    <row r="369" spans="1:12" x14ac:dyDescent="0.25">
      <c r="A369" t="s">
        <v>8</v>
      </c>
      <c r="B369" s="9" t="s">
        <v>895</v>
      </c>
      <c r="C369" t="s">
        <v>432</v>
      </c>
      <c r="D369" t="s">
        <v>238</v>
      </c>
      <c r="E369" t="s">
        <v>711</v>
      </c>
      <c r="F369" t="s">
        <v>111</v>
      </c>
      <c r="G369" t="s">
        <v>528</v>
      </c>
      <c r="H369" t="s">
        <v>588</v>
      </c>
      <c r="I369" t="s">
        <v>882</v>
      </c>
      <c r="J369" t="s">
        <v>882</v>
      </c>
      <c r="K369" t="s">
        <v>882</v>
      </c>
      <c r="L369" t="s">
        <v>882</v>
      </c>
    </row>
    <row r="370" spans="1:12" x14ac:dyDescent="0.25">
      <c r="A370" t="s">
        <v>8</v>
      </c>
      <c r="B370" s="9" t="s">
        <v>896</v>
      </c>
      <c r="C370" t="s">
        <v>489</v>
      </c>
      <c r="D370" t="s">
        <v>480</v>
      </c>
      <c r="E370" t="s">
        <v>746</v>
      </c>
      <c r="F370" t="s">
        <v>739</v>
      </c>
      <c r="G370" t="s">
        <v>418</v>
      </c>
      <c r="H370" t="s">
        <v>626</v>
      </c>
      <c r="I370" t="s">
        <v>882</v>
      </c>
      <c r="J370" t="s">
        <v>882</v>
      </c>
      <c r="K370" t="s">
        <v>882</v>
      </c>
      <c r="L370" t="s">
        <v>882</v>
      </c>
    </row>
    <row r="371" spans="1:12" x14ac:dyDescent="0.25">
      <c r="A371" t="s">
        <v>8</v>
      </c>
      <c r="B371" s="9" t="s">
        <v>897</v>
      </c>
      <c r="C371" t="s">
        <v>693</v>
      </c>
      <c r="D371" t="s">
        <v>56</v>
      </c>
      <c r="E371" t="s">
        <v>681</v>
      </c>
      <c r="F371" t="s">
        <v>49</v>
      </c>
      <c r="G371" t="s">
        <v>171</v>
      </c>
      <c r="H371" t="s">
        <v>702</v>
      </c>
      <c r="I371" t="s">
        <v>327</v>
      </c>
      <c r="J371" t="s">
        <v>760</v>
      </c>
      <c r="K371" t="s">
        <v>298</v>
      </c>
      <c r="L371" t="s">
        <v>700</v>
      </c>
    </row>
    <row r="372" spans="1:12" x14ac:dyDescent="0.25">
      <c r="A372" t="s">
        <v>8</v>
      </c>
      <c r="B372" s="9" t="s">
        <v>898</v>
      </c>
      <c r="C372" t="s">
        <v>426</v>
      </c>
      <c r="D372" t="s">
        <v>732</v>
      </c>
      <c r="E372" t="s">
        <v>273</v>
      </c>
      <c r="F372" t="s">
        <v>54</v>
      </c>
      <c r="G372" t="s">
        <v>396</v>
      </c>
      <c r="H372" t="s">
        <v>147</v>
      </c>
      <c r="I372" t="s">
        <v>666</v>
      </c>
      <c r="J372" t="s">
        <v>314</v>
      </c>
      <c r="K372" t="s">
        <v>629</v>
      </c>
      <c r="L372" t="s">
        <v>727</v>
      </c>
    </row>
    <row r="373" spans="1:12" x14ac:dyDescent="0.25">
      <c r="A373" t="s">
        <v>8</v>
      </c>
      <c r="B373" s="9" t="s">
        <v>899</v>
      </c>
      <c r="C373" t="s">
        <v>126</v>
      </c>
      <c r="D373" t="s">
        <v>598</v>
      </c>
      <c r="E373" t="s">
        <v>240</v>
      </c>
      <c r="F373" t="s">
        <v>288</v>
      </c>
      <c r="G373" t="s">
        <v>148</v>
      </c>
      <c r="H373" t="s">
        <v>130</v>
      </c>
      <c r="I373" t="s">
        <v>237</v>
      </c>
      <c r="J373" t="s">
        <v>651</v>
      </c>
      <c r="K373" t="s">
        <v>137</v>
      </c>
      <c r="L373" t="s">
        <v>329</v>
      </c>
    </row>
    <row r="374" spans="1:12" x14ac:dyDescent="0.25">
      <c r="A374" t="s">
        <v>8</v>
      </c>
      <c r="B374" s="9" t="s">
        <v>900</v>
      </c>
      <c r="C374" t="s">
        <v>72</v>
      </c>
      <c r="D374" t="s">
        <v>267</v>
      </c>
      <c r="E374" t="s">
        <v>131</v>
      </c>
      <c r="F374" t="s">
        <v>704</v>
      </c>
      <c r="G374" t="s">
        <v>644</v>
      </c>
      <c r="H374" t="s">
        <v>402</v>
      </c>
      <c r="I374" t="s">
        <v>296</v>
      </c>
      <c r="J374" t="s">
        <v>344</v>
      </c>
      <c r="K374" t="s">
        <v>453</v>
      </c>
      <c r="L374" t="s">
        <v>645</v>
      </c>
    </row>
    <row r="375" spans="1:12" x14ac:dyDescent="0.25">
      <c r="A375" t="s">
        <v>8</v>
      </c>
      <c r="B375" s="9" t="s">
        <v>901</v>
      </c>
      <c r="C375" t="s">
        <v>747</v>
      </c>
      <c r="D375" t="s">
        <v>271</v>
      </c>
      <c r="E375" t="s">
        <v>615</v>
      </c>
      <c r="F375" t="s">
        <v>295</v>
      </c>
      <c r="G375" t="s">
        <v>434</v>
      </c>
      <c r="H375" t="s">
        <v>602</v>
      </c>
      <c r="I375" t="s">
        <v>506</v>
      </c>
      <c r="J375" t="s">
        <v>660</v>
      </c>
      <c r="K375" t="s">
        <v>198</v>
      </c>
      <c r="L375" t="s">
        <v>204</v>
      </c>
    </row>
    <row r="376" spans="1:12" x14ac:dyDescent="0.25">
      <c r="A376" t="s">
        <v>8</v>
      </c>
      <c r="B376" s="9" t="s">
        <v>902</v>
      </c>
      <c r="C376" t="s">
        <v>190</v>
      </c>
      <c r="D376" t="s">
        <v>489</v>
      </c>
      <c r="E376" t="s">
        <v>366</v>
      </c>
      <c r="F376" t="s">
        <v>650</v>
      </c>
      <c r="G376" t="s">
        <v>480</v>
      </c>
      <c r="H376" t="s">
        <v>432</v>
      </c>
      <c r="I376" t="s">
        <v>746</v>
      </c>
      <c r="J376" t="s">
        <v>184</v>
      </c>
      <c r="K376" t="s">
        <v>238</v>
      </c>
      <c r="L376" t="s">
        <v>739</v>
      </c>
    </row>
    <row r="377" spans="1:12" x14ac:dyDescent="0.25">
      <c r="A377" t="s">
        <v>18</v>
      </c>
      <c r="B377" s="9" t="s">
        <v>881</v>
      </c>
      <c r="C377" t="s">
        <v>757</v>
      </c>
      <c r="D377" t="s">
        <v>681</v>
      </c>
      <c r="E377" t="s">
        <v>717</v>
      </c>
      <c r="F377" t="s">
        <v>339</v>
      </c>
      <c r="G377" t="s">
        <v>546</v>
      </c>
      <c r="H377" t="s">
        <v>758</v>
      </c>
      <c r="I377" t="s">
        <v>725</v>
      </c>
      <c r="J377" t="s">
        <v>166</v>
      </c>
      <c r="K377" t="s">
        <v>682</v>
      </c>
      <c r="L377" t="s">
        <v>693</v>
      </c>
    </row>
    <row r="378" spans="1:12" x14ac:dyDescent="0.25">
      <c r="A378" t="s">
        <v>18</v>
      </c>
      <c r="B378" s="9" t="s">
        <v>903</v>
      </c>
      <c r="C378" t="s">
        <v>697</v>
      </c>
      <c r="D378" t="s">
        <v>56</v>
      </c>
      <c r="E378" t="s">
        <v>327</v>
      </c>
      <c r="F378" t="s">
        <v>573</v>
      </c>
      <c r="G378" t="s">
        <v>195</v>
      </c>
      <c r="H378" t="s">
        <v>882</v>
      </c>
      <c r="I378" t="s">
        <v>882</v>
      </c>
      <c r="J378" t="s">
        <v>882</v>
      </c>
      <c r="K378" t="s">
        <v>882</v>
      </c>
      <c r="L378" t="s">
        <v>882</v>
      </c>
    </row>
    <row r="379" spans="1:12" x14ac:dyDescent="0.25">
      <c r="A379" t="s">
        <v>18</v>
      </c>
      <c r="B379" s="9" t="s">
        <v>904</v>
      </c>
      <c r="C379" t="s">
        <v>702</v>
      </c>
      <c r="D379" t="s">
        <v>49</v>
      </c>
      <c r="E379" t="s">
        <v>171</v>
      </c>
      <c r="F379" t="s">
        <v>612</v>
      </c>
      <c r="G379" t="s">
        <v>882</v>
      </c>
      <c r="H379" t="s">
        <v>882</v>
      </c>
      <c r="I379" t="s">
        <v>882</v>
      </c>
      <c r="J379" t="s">
        <v>882</v>
      </c>
      <c r="K379" t="s">
        <v>882</v>
      </c>
      <c r="L379" t="s">
        <v>882</v>
      </c>
    </row>
    <row r="380" spans="1:12" x14ac:dyDescent="0.25">
      <c r="A380" t="s">
        <v>18</v>
      </c>
      <c r="B380" s="9" t="s">
        <v>905</v>
      </c>
      <c r="C380" t="s">
        <v>367</v>
      </c>
      <c r="D380" t="s">
        <v>210</v>
      </c>
      <c r="E380" t="s">
        <v>882</v>
      </c>
      <c r="F380" t="s">
        <v>882</v>
      </c>
      <c r="G380" t="s">
        <v>882</v>
      </c>
      <c r="H380" t="s">
        <v>882</v>
      </c>
      <c r="I380" t="s">
        <v>882</v>
      </c>
      <c r="J380" t="s">
        <v>882</v>
      </c>
      <c r="K380" t="s">
        <v>882</v>
      </c>
      <c r="L380" t="s">
        <v>882</v>
      </c>
    </row>
    <row r="381" spans="1:12" x14ac:dyDescent="0.25">
      <c r="A381" t="s">
        <v>18</v>
      </c>
      <c r="B381" s="9" t="s">
        <v>906</v>
      </c>
      <c r="C381" t="s">
        <v>727</v>
      </c>
      <c r="D381" t="s">
        <v>561</v>
      </c>
      <c r="E381" t="s">
        <v>317</v>
      </c>
      <c r="F381" t="s">
        <v>147</v>
      </c>
      <c r="G381" t="s">
        <v>466</v>
      </c>
      <c r="H381" t="s">
        <v>732</v>
      </c>
      <c r="I381" t="s">
        <v>728</v>
      </c>
      <c r="J381" t="s">
        <v>558</v>
      </c>
      <c r="K381" t="s">
        <v>599</v>
      </c>
      <c r="L381" t="s">
        <v>61</v>
      </c>
    </row>
    <row r="382" spans="1:12" x14ac:dyDescent="0.25">
      <c r="A382" t="s">
        <v>18</v>
      </c>
      <c r="B382" s="9" t="s">
        <v>883</v>
      </c>
      <c r="C382" t="s">
        <v>726</v>
      </c>
      <c r="D382" t="s">
        <v>228</v>
      </c>
      <c r="E382" t="s">
        <v>203</v>
      </c>
      <c r="F382" t="s">
        <v>390</v>
      </c>
      <c r="G382" t="s">
        <v>629</v>
      </c>
      <c r="H382" t="s">
        <v>479</v>
      </c>
      <c r="I382" t="s">
        <v>761</v>
      </c>
      <c r="J382" t="s">
        <v>391</v>
      </c>
      <c r="K382" t="s">
        <v>663</v>
      </c>
      <c r="L382" t="s">
        <v>759</v>
      </c>
    </row>
    <row r="383" spans="1:12" x14ac:dyDescent="0.25">
      <c r="A383" t="s">
        <v>18</v>
      </c>
      <c r="B383" s="9" t="s">
        <v>884</v>
      </c>
      <c r="C383" t="s">
        <v>426</v>
      </c>
      <c r="D383" t="s">
        <v>273</v>
      </c>
      <c r="E383" t="s">
        <v>314</v>
      </c>
      <c r="F383" t="s">
        <v>666</v>
      </c>
      <c r="G383" t="s">
        <v>57</v>
      </c>
      <c r="H383" t="s">
        <v>225</v>
      </c>
      <c r="I383" t="s">
        <v>256</v>
      </c>
      <c r="J383" t="s">
        <v>59</v>
      </c>
      <c r="K383" t="s">
        <v>60</v>
      </c>
      <c r="L383" t="s">
        <v>396</v>
      </c>
    </row>
    <row r="384" spans="1:12" x14ac:dyDescent="0.25">
      <c r="A384" t="s">
        <v>18</v>
      </c>
      <c r="B384" s="9" t="s">
        <v>907</v>
      </c>
      <c r="C384" t="s">
        <v>651</v>
      </c>
      <c r="D384" t="s">
        <v>346</v>
      </c>
      <c r="E384" t="s">
        <v>132</v>
      </c>
      <c r="F384" t="s">
        <v>310</v>
      </c>
      <c r="G384" t="s">
        <v>882</v>
      </c>
      <c r="H384" t="s">
        <v>882</v>
      </c>
      <c r="I384" t="s">
        <v>882</v>
      </c>
      <c r="J384" t="s">
        <v>882</v>
      </c>
      <c r="K384" t="s">
        <v>882</v>
      </c>
      <c r="L384" t="s">
        <v>882</v>
      </c>
    </row>
    <row r="385" spans="1:12" x14ac:dyDescent="0.25">
      <c r="A385" t="s">
        <v>18</v>
      </c>
      <c r="B385" s="9" t="s">
        <v>885</v>
      </c>
      <c r="C385" t="s">
        <v>288</v>
      </c>
      <c r="D385" t="s">
        <v>438</v>
      </c>
      <c r="E385" t="s">
        <v>240</v>
      </c>
      <c r="F385" t="s">
        <v>437</v>
      </c>
      <c r="G385" t="s">
        <v>465</v>
      </c>
      <c r="H385" t="s">
        <v>882</v>
      </c>
      <c r="I385" t="s">
        <v>882</v>
      </c>
      <c r="J385" t="s">
        <v>882</v>
      </c>
      <c r="K385" t="s">
        <v>882</v>
      </c>
      <c r="L385" t="s">
        <v>882</v>
      </c>
    </row>
    <row r="386" spans="1:12" x14ac:dyDescent="0.25">
      <c r="A386" t="s">
        <v>18</v>
      </c>
      <c r="B386" s="9" t="s">
        <v>886</v>
      </c>
      <c r="C386" t="s">
        <v>113</v>
      </c>
      <c r="D386" t="s">
        <v>114</v>
      </c>
      <c r="E386" t="s">
        <v>598</v>
      </c>
      <c r="F386" t="s">
        <v>115</v>
      </c>
      <c r="G386" t="s">
        <v>137</v>
      </c>
      <c r="H386" t="s">
        <v>237</v>
      </c>
      <c r="I386" t="s">
        <v>312</v>
      </c>
      <c r="J386" t="s">
        <v>351</v>
      </c>
      <c r="K386" t="s">
        <v>382</v>
      </c>
      <c r="L386" t="s">
        <v>553</v>
      </c>
    </row>
    <row r="387" spans="1:12" x14ac:dyDescent="0.25">
      <c r="A387" t="s">
        <v>18</v>
      </c>
      <c r="B387" s="9" t="s">
        <v>908</v>
      </c>
      <c r="C387" t="s">
        <v>202</v>
      </c>
      <c r="D387" t="s">
        <v>148</v>
      </c>
      <c r="E387" t="s">
        <v>502</v>
      </c>
      <c r="F387" t="s">
        <v>580</v>
      </c>
      <c r="G387" t="s">
        <v>633</v>
      </c>
      <c r="H387" t="s">
        <v>882</v>
      </c>
      <c r="I387" t="s">
        <v>882</v>
      </c>
      <c r="J387" t="s">
        <v>882</v>
      </c>
      <c r="K387" t="s">
        <v>882</v>
      </c>
      <c r="L387" t="s">
        <v>882</v>
      </c>
    </row>
    <row r="388" spans="1:12" x14ac:dyDescent="0.25">
      <c r="A388" t="s">
        <v>18</v>
      </c>
      <c r="B388" s="9" t="s">
        <v>887</v>
      </c>
      <c r="C388" t="s">
        <v>621</v>
      </c>
      <c r="D388" t="s">
        <v>304</v>
      </c>
      <c r="E388" t="s">
        <v>353</v>
      </c>
      <c r="F388" t="s">
        <v>352</v>
      </c>
      <c r="G388" t="s">
        <v>547</v>
      </c>
      <c r="H388" t="s">
        <v>355</v>
      </c>
      <c r="I388" t="s">
        <v>356</v>
      </c>
      <c r="J388" t="s">
        <v>369</v>
      </c>
      <c r="K388" t="s">
        <v>882</v>
      </c>
      <c r="L388" t="s">
        <v>882</v>
      </c>
    </row>
    <row r="389" spans="1:12" x14ac:dyDescent="0.25">
      <c r="A389" t="s">
        <v>18</v>
      </c>
      <c r="B389" s="9" t="s">
        <v>909</v>
      </c>
      <c r="C389" t="s">
        <v>130</v>
      </c>
      <c r="D389" t="s">
        <v>882</v>
      </c>
      <c r="E389" t="s">
        <v>882</v>
      </c>
      <c r="F389" t="s">
        <v>882</v>
      </c>
      <c r="G389" t="s">
        <v>882</v>
      </c>
      <c r="H389" t="s">
        <v>882</v>
      </c>
      <c r="I389" t="s">
        <v>882</v>
      </c>
      <c r="J389" t="s">
        <v>882</v>
      </c>
      <c r="K389" t="s">
        <v>882</v>
      </c>
      <c r="L389" t="s">
        <v>882</v>
      </c>
    </row>
    <row r="390" spans="1:12" x14ac:dyDescent="0.25">
      <c r="A390" t="s">
        <v>18</v>
      </c>
      <c r="B390" s="9" t="s">
        <v>910</v>
      </c>
      <c r="C390" t="s">
        <v>126</v>
      </c>
      <c r="D390" t="s">
        <v>329</v>
      </c>
      <c r="E390" t="s">
        <v>425</v>
      </c>
      <c r="F390" t="s">
        <v>144</v>
      </c>
      <c r="G390" t="s">
        <v>122</v>
      </c>
      <c r="H390" t="s">
        <v>124</v>
      </c>
      <c r="I390" t="s">
        <v>177</v>
      </c>
      <c r="J390" t="s">
        <v>882</v>
      </c>
      <c r="K390" t="s">
        <v>882</v>
      </c>
      <c r="L390" t="s">
        <v>882</v>
      </c>
    </row>
    <row r="391" spans="1:12" x14ac:dyDescent="0.25">
      <c r="A391" t="s">
        <v>18</v>
      </c>
      <c r="B391" s="9" t="s">
        <v>888</v>
      </c>
      <c r="C391" t="s">
        <v>738</v>
      </c>
      <c r="D391" t="s">
        <v>117</v>
      </c>
      <c r="E391" t="s">
        <v>74</v>
      </c>
      <c r="F391" t="s">
        <v>420</v>
      </c>
      <c r="G391" t="s">
        <v>325</v>
      </c>
      <c r="H391" t="s">
        <v>712</v>
      </c>
      <c r="I391" t="s">
        <v>882</v>
      </c>
      <c r="J391" t="s">
        <v>882</v>
      </c>
      <c r="K391" t="s">
        <v>882</v>
      </c>
      <c r="L391" t="s">
        <v>882</v>
      </c>
    </row>
    <row r="392" spans="1:12" x14ac:dyDescent="0.25">
      <c r="A392" t="s">
        <v>18</v>
      </c>
      <c r="B392" s="9" t="s">
        <v>889</v>
      </c>
      <c r="C392" t="s">
        <v>704</v>
      </c>
      <c r="D392" t="s">
        <v>239</v>
      </c>
      <c r="E392" t="s">
        <v>576</v>
      </c>
      <c r="F392" t="s">
        <v>402</v>
      </c>
      <c r="G392" t="s">
        <v>669</v>
      </c>
      <c r="H392" t="s">
        <v>403</v>
      </c>
      <c r="I392" t="s">
        <v>477</v>
      </c>
      <c r="J392" t="s">
        <v>540</v>
      </c>
      <c r="K392" t="s">
        <v>577</v>
      </c>
      <c r="L392" t="s">
        <v>199</v>
      </c>
    </row>
    <row r="393" spans="1:12" x14ac:dyDescent="0.25">
      <c r="A393" t="s">
        <v>18</v>
      </c>
      <c r="B393" s="9" t="s">
        <v>890</v>
      </c>
      <c r="C393" t="s">
        <v>644</v>
      </c>
      <c r="D393" t="s">
        <v>445</v>
      </c>
      <c r="E393" t="s">
        <v>72</v>
      </c>
      <c r="F393" t="s">
        <v>459</v>
      </c>
      <c r="G393" t="s">
        <v>296</v>
      </c>
      <c r="H393" t="s">
        <v>526</v>
      </c>
      <c r="I393" t="s">
        <v>255</v>
      </c>
      <c r="J393" t="s">
        <v>309</v>
      </c>
      <c r="K393" t="s">
        <v>332</v>
      </c>
      <c r="L393" t="s">
        <v>439</v>
      </c>
    </row>
    <row r="394" spans="1:12" x14ac:dyDescent="0.25">
      <c r="A394" t="s">
        <v>18</v>
      </c>
      <c r="B394" s="9" t="s">
        <v>911</v>
      </c>
      <c r="C394" t="s">
        <v>360</v>
      </c>
      <c r="D394" t="s">
        <v>267</v>
      </c>
      <c r="E394" t="s">
        <v>342</v>
      </c>
      <c r="F394" t="s">
        <v>302</v>
      </c>
      <c r="G394" t="s">
        <v>882</v>
      </c>
      <c r="H394" t="s">
        <v>882</v>
      </c>
      <c r="I394" t="s">
        <v>882</v>
      </c>
      <c r="J394" t="s">
        <v>882</v>
      </c>
      <c r="K394" t="s">
        <v>882</v>
      </c>
      <c r="L394" t="s">
        <v>882</v>
      </c>
    </row>
    <row r="395" spans="1:12" x14ac:dyDescent="0.25">
      <c r="A395" t="s">
        <v>18</v>
      </c>
      <c r="B395" s="9" t="s">
        <v>891</v>
      </c>
      <c r="C395" t="s">
        <v>344</v>
      </c>
      <c r="D395" t="s">
        <v>722</v>
      </c>
      <c r="E395" t="s">
        <v>123</v>
      </c>
      <c r="F395" t="s">
        <v>131</v>
      </c>
      <c r="G395" t="s">
        <v>508</v>
      </c>
      <c r="H395" t="s">
        <v>699</v>
      </c>
      <c r="I395" t="s">
        <v>639</v>
      </c>
      <c r="J395" t="s">
        <v>678</v>
      </c>
      <c r="K395" t="s">
        <v>453</v>
      </c>
      <c r="L395" t="s">
        <v>370</v>
      </c>
    </row>
    <row r="396" spans="1:12" x14ac:dyDescent="0.25">
      <c r="A396" t="s">
        <v>18</v>
      </c>
      <c r="B396" s="9" t="s">
        <v>892</v>
      </c>
      <c r="C396" t="s">
        <v>660</v>
      </c>
      <c r="D396" t="s">
        <v>615</v>
      </c>
      <c r="E396" t="s">
        <v>295</v>
      </c>
      <c r="F396" t="s">
        <v>736</v>
      </c>
      <c r="G396" t="s">
        <v>422</v>
      </c>
      <c r="H396" t="s">
        <v>198</v>
      </c>
      <c r="I396" t="s">
        <v>142</v>
      </c>
      <c r="J396" t="s">
        <v>222</v>
      </c>
      <c r="K396" t="s">
        <v>205</v>
      </c>
      <c r="L396" t="s">
        <v>723</v>
      </c>
    </row>
    <row r="397" spans="1:12" x14ac:dyDescent="0.25">
      <c r="A397" t="s">
        <v>18</v>
      </c>
      <c r="B397" s="9" t="s">
        <v>893</v>
      </c>
      <c r="C397" t="s">
        <v>512</v>
      </c>
      <c r="D397" t="s">
        <v>509</v>
      </c>
      <c r="E397" t="s">
        <v>579</v>
      </c>
      <c r="F397" t="s">
        <v>672</v>
      </c>
      <c r="G397" t="s">
        <v>685</v>
      </c>
      <c r="H397" t="s">
        <v>204</v>
      </c>
      <c r="I397" t="s">
        <v>513</v>
      </c>
      <c r="J397" t="s">
        <v>246</v>
      </c>
      <c r="K397" t="s">
        <v>247</v>
      </c>
      <c r="L397" t="s">
        <v>347</v>
      </c>
    </row>
    <row r="398" spans="1:12" x14ac:dyDescent="0.25">
      <c r="A398" t="s">
        <v>18</v>
      </c>
      <c r="B398" s="9" t="s">
        <v>912</v>
      </c>
      <c r="C398" t="s">
        <v>571</v>
      </c>
      <c r="D398" t="s">
        <v>457</v>
      </c>
      <c r="E398" t="s">
        <v>609</v>
      </c>
      <c r="F398" t="s">
        <v>145</v>
      </c>
      <c r="G398" t="s">
        <v>718</v>
      </c>
      <c r="H398" t="s">
        <v>434</v>
      </c>
      <c r="I398" t="s">
        <v>473</v>
      </c>
      <c r="J398" t="s">
        <v>713</v>
      </c>
      <c r="K398" t="s">
        <v>334</v>
      </c>
      <c r="L398" t="s">
        <v>397</v>
      </c>
    </row>
    <row r="399" spans="1:12" x14ac:dyDescent="0.25">
      <c r="A399" t="s">
        <v>18</v>
      </c>
      <c r="B399" s="9" t="s">
        <v>913</v>
      </c>
      <c r="C399" t="s">
        <v>515</v>
      </c>
      <c r="D399" t="s">
        <v>628</v>
      </c>
      <c r="E399" t="s">
        <v>555</v>
      </c>
      <c r="F399" t="s">
        <v>490</v>
      </c>
      <c r="G399" t="s">
        <v>611</v>
      </c>
      <c r="H399" t="s">
        <v>385</v>
      </c>
      <c r="I399" t="s">
        <v>570</v>
      </c>
      <c r="J399" t="s">
        <v>882</v>
      </c>
      <c r="K399" t="s">
        <v>882</v>
      </c>
      <c r="L399" t="s">
        <v>882</v>
      </c>
    </row>
    <row r="400" spans="1:12" x14ac:dyDescent="0.25">
      <c r="A400" t="s">
        <v>18</v>
      </c>
      <c r="B400" s="9" t="s">
        <v>894</v>
      </c>
      <c r="C400" t="s">
        <v>271</v>
      </c>
      <c r="D400" t="s">
        <v>747</v>
      </c>
      <c r="E400" t="s">
        <v>401</v>
      </c>
      <c r="F400" t="s">
        <v>193</v>
      </c>
      <c r="G400" t="s">
        <v>602</v>
      </c>
      <c r="H400" t="s">
        <v>603</v>
      </c>
      <c r="I400" t="s">
        <v>654</v>
      </c>
      <c r="J400" t="s">
        <v>882</v>
      </c>
      <c r="K400" t="s">
        <v>882</v>
      </c>
      <c r="L400" t="s">
        <v>882</v>
      </c>
    </row>
    <row r="401" spans="1:12" x14ac:dyDescent="0.25">
      <c r="A401" t="s">
        <v>18</v>
      </c>
      <c r="B401" s="9" t="s">
        <v>914</v>
      </c>
      <c r="C401" t="s">
        <v>572</v>
      </c>
      <c r="D401" t="s">
        <v>108</v>
      </c>
      <c r="E401" t="s">
        <v>650</v>
      </c>
      <c r="F401" t="s">
        <v>190</v>
      </c>
      <c r="G401" t="s">
        <v>119</v>
      </c>
      <c r="H401" t="s">
        <v>184</v>
      </c>
      <c r="I401" t="s">
        <v>563</v>
      </c>
      <c r="J401" t="s">
        <v>448</v>
      </c>
      <c r="K401" t="s">
        <v>523</v>
      </c>
      <c r="L401" t="s">
        <v>160</v>
      </c>
    </row>
    <row r="402" spans="1:12" x14ac:dyDescent="0.25">
      <c r="A402" t="s">
        <v>18</v>
      </c>
      <c r="B402" s="9" t="s">
        <v>895</v>
      </c>
      <c r="C402" t="s">
        <v>432</v>
      </c>
      <c r="D402" t="s">
        <v>238</v>
      </c>
      <c r="E402" t="s">
        <v>75</v>
      </c>
      <c r="F402" t="s">
        <v>882</v>
      </c>
      <c r="G402" t="s">
        <v>882</v>
      </c>
      <c r="H402" t="s">
        <v>882</v>
      </c>
      <c r="I402" t="s">
        <v>882</v>
      </c>
      <c r="J402" t="s">
        <v>882</v>
      </c>
      <c r="K402" t="s">
        <v>882</v>
      </c>
      <c r="L402" t="s">
        <v>882</v>
      </c>
    </row>
    <row r="403" spans="1:12" x14ac:dyDescent="0.25">
      <c r="A403" t="s">
        <v>18</v>
      </c>
      <c r="B403" s="9" t="s">
        <v>896</v>
      </c>
      <c r="C403" t="s">
        <v>739</v>
      </c>
      <c r="D403" t="s">
        <v>480</v>
      </c>
      <c r="E403" t="s">
        <v>746</v>
      </c>
      <c r="F403" t="s">
        <v>429</v>
      </c>
      <c r="G403" t="s">
        <v>489</v>
      </c>
      <c r="H403" t="s">
        <v>626</v>
      </c>
      <c r="I403" t="s">
        <v>882</v>
      </c>
      <c r="J403" t="s">
        <v>882</v>
      </c>
      <c r="K403" t="s">
        <v>882</v>
      </c>
      <c r="L403" t="s">
        <v>882</v>
      </c>
    </row>
    <row r="404" spans="1:12" x14ac:dyDescent="0.25">
      <c r="A404" t="s">
        <v>18</v>
      </c>
      <c r="B404" s="9" t="s">
        <v>897</v>
      </c>
      <c r="C404" t="s">
        <v>757</v>
      </c>
      <c r="D404" t="s">
        <v>367</v>
      </c>
      <c r="E404" t="s">
        <v>681</v>
      </c>
      <c r="F404" t="s">
        <v>717</v>
      </c>
      <c r="G404" t="s">
        <v>697</v>
      </c>
      <c r="H404" t="s">
        <v>339</v>
      </c>
      <c r="I404" t="s">
        <v>546</v>
      </c>
      <c r="J404" t="s">
        <v>758</v>
      </c>
      <c r="K404" t="s">
        <v>702</v>
      </c>
      <c r="L404" t="s">
        <v>725</v>
      </c>
    </row>
    <row r="405" spans="1:12" x14ac:dyDescent="0.25">
      <c r="A405" t="s">
        <v>18</v>
      </c>
      <c r="B405" s="9" t="s">
        <v>898</v>
      </c>
      <c r="C405" t="s">
        <v>426</v>
      </c>
      <c r="D405" t="s">
        <v>273</v>
      </c>
      <c r="E405" t="s">
        <v>727</v>
      </c>
      <c r="F405" t="s">
        <v>314</v>
      </c>
      <c r="G405" t="s">
        <v>666</v>
      </c>
      <c r="H405" t="s">
        <v>561</v>
      </c>
      <c r="I405" t="s">
        <v>317</v>
      </c>
      <c r="J405" t="s">
        <v>726</v>
      </c>
      <c r="K405" t="s">
        <v>57</v>
      </c>
      <c r="L405" t="s">
        <v>225</v>
      </c>
    </row>
    <row r="406" spans="1:12" x14ac:dyDescent="0.25">
      <c r="A406" t="s">
        <v>18</v>
      </c>
      <c r="B406" s="9" t="s">
        <v>899</v>
      </c>
      <c r="C406" t="s">
        <v>113</v>
      </c>
      <c r="D406" t="s">
        <v>126</v>
      </c>
      <c r="E406" t="s">
        <v>329</v>
      </c>
      <c r="F406" t="s">
        <v>288</v>
      </c>
      <c r="G406" t="s">
        <v>114</v>
      </c>
      <c r="H406" t="s">
        <v>651</v>
      </c>
      <c r="I406" t="s">
        <v>438</v>
      </c>
      <c r="J406" t="s">
        <v>621</v>
      </c>
      <c r="K406" t="s">
        <v>598</v>
      </c>
      <c r="L406" t="s">
        <v>240</v>
      </c>
    </row>
    <row r="407" spans="1:12" x14ac:dyDescent="0.25">
      <c r="A407" t="s">
        <v>18</v>
      </c>
      <c r="B407" s="9" t="s">
        <v>900</v>
      </c>
      <c r="C407" t="s">
        <v>704</v>
      </c>
      <c r="D407" t="s">
        <v>344</v>
      </c>
      <c r="E407" t="s">
        <v>360</v>
      </c>
      <c r="F407" t="s">
        <v>267</v>
      </c>
      <c r="G407" t="s">
        <v>738</v>
      </c>
      <c r="H407" t="s">
        <v>644</v>
      </c>
      <c r="I407" t="s">
        <v>722</v>
      </c>
      <c r="J407" t="s">
        <v>123</v>
      </c>
      <c r="K407" t="s">
        <v>131</v>
      </c>
      <c r="L407" t="s">
        <v>445</v>
      </c>
    </row>
    <row r="408" spans="1:12" x14ac:dyDescent="0.25">
      <c r="A408" t="s">
        <v>18</v>
      </c>
      <c r="B408" s="9" t="s">
        <v>901</v>
      </c>
      <c r="C408" t="s">
        <v>512</v>
      </c>
      <c r="D408" t="s">
        <v>660</v>
      </c>
      <c r="E408" t="s">
        <v>615</v>
      </c>
      <c r="F408" t="s">
        <v>509</v>
      </c>
      <c r="G408" t="s">
        <v>295</v>
      </c>
      <c r="H408" t="s">
        <v>579</v>
      </c>
      <c r="I408" t="s">
        <v>736</v>
      </c>
      <c r="J408" t="s">
        <v>515</v>
      </c>
      <c r="K408" t="s">
        <v>571</v>
      </c>
      <c r="L408" t="s">
        <v>422</v>
      </c>
    </row>
    <row r="409" spans="1:12" x14ac:dyDescent="0.25">
      <c r="A409" t="s">
        <v>18</v>
      </c>
      <c r="B409" s="9" t="s">
        <v>902</v>
      </c>
      <c r="C409" t="s">
        <v>432</v>
      </c>
      <c r="D409" t="s">
        <v>572</v>
      </c>
      <c r="E409" t="s">
        <v>238</v>
      </c>
      <c r="F409" t="s">
        <v>108</v>
      </c>
      <c r="G409" t="s">
        <v>650</v>
      </c>
      <c r="H409" t="s">
        <v>190</v>
      </c>
      <c r="I409" t="s">
        <v>119</v>
      </c>
      <c r="J409" t="s">
        <v>739</v>
      </c>
      <c r="K409" t="s">
        <v>480</v>
      </c>
      <c r="L409" t="s">
        <v>746</v>
      </c>
    </row>
    <row r="410" spans="1:12" x14ac:dyDescent="0.25">
      <c r="A410" t="s">
        <v>916</v>
      </c>
      <c r="B410" s="9" t="s">
        <v>881</v>
      </c>
      <c r="C410" t="s">
        <v>280</v>
      </c>
      <c r="D410" t="s">
        <v>882</v>
      </c>
      <c r="E410" t="s">
        <v>882</v>
      </c>
      <c r="F410" t="s">
        <v>882</v>
      </c>
      <c r="G410" t="s">
        <v>882</v>
      </c>
      <c r="H410" t="s">
        <v>882</v>
      </c>
      <c r="I410" t="s">
        <v>882</v>
      </c>
      <c r="J410" t="s">
        <v>882</v>
      </c>
      <c r="K410" t="s">
        <v>882</v>
      </c>
      <c r="L410" t="s">
        <v>882</v>
      </c>
    </row>
    <row r="411" spans="1:12" x14ac:dyDescent="0.25">
      <c r="A411" t="s">
        <v>916</v>
      </c>
      <c r="B411" s="9" t="s">
        <v>906</v>
      </c>
      <c r="C411" t="s">
        <v>558</v>
      </c>
      <c r="D411" t="s">
        <v>727</v>
      </c>
      <c r="E411" t="s">
        <v>882</v>
      </c>
      <c r="F411" t="s">
        <v>882</v>
      </c>
      <c r="G411" t="s">
        <v>882</v>
      </c>
      <c r="H411" t="s">
        <v>882</v>
      </c>
      <c r="I411" t="s">
        <v>882</v>
      </c>
      <c r="J411" t="s">
        <v>882</v>
      </c>
      <c r="K411" t="s">
        <v>882</v>
      </c>
      <c r="L411" t="s">
        <v>882</v>
      </c>
    </row>
    <row r="412" spans="1:12" x14ac:dyDescent="0.25">
      <c r="A412" t="s">
        <v>916</v>
      </c>
      <c r="B412" s="9" t="s">
        <v>883</v>
      </c>
      <c r="C412" t="s">
        <v>629</v>
      </c>
      <c r="D412" t="s">
        <v>882</v>
      </c>
      <c r="E412" t="s">
        <v>882</v>
      </c>
      <c r="F412" t="s">
        <v>882</v>
      </c>
      <c r="G412" t="s">
        <v>882</v>
      </c>
      <c r="H412" t="s">
        <v>882</v>
      </c>
      <c r="I412" t="s">
        <v>882</v>
      </c>
      <c r="J412" t="s">
        <v>882</v>
      </c>
      <c r="K412" t="s">
        <v>882</v>
      </c>
      <c r="L412" t="s">
        <v>882</v>
      </c>
    </row>
    <row r="413" spans="1:12" x14ac:dyDescent="0.25">
      <c r="A413" t="s">
        <v>916</v>
      </c>
      <c r="B413" s="9" t="s">
        <v>884</v>
      </c>
      <c r="C413" t="s">
        <v>586</v>
      </c>
      <c r="D413" t="s">
        <v>882</v>
      </c>
      <c r="E413" t="s">
        <v>882</v>
      </c>
      <c r="F413" t="s">
        <v>882</v>
      </c>
      <c r="G413" t="s">
        <v>882</v>
      </c>
      <c r="H413" t="s">
        <v>882</v>
      </c>
      <c r="I413" t="s">
        <v>882</v>
      </c>
      <c r="J413" t="s">
        <v>882</v>
      </c>
      <c r="K413" t="s">
        <v>882</v>
      </c>
      <c r="L413" t="s">
        <v>882</v>
      </c>
    </row>
    <row r="414" spans="1:12" x14ac:dyDescent="0.25">
      <c r="A414" t="s">
        <v>916</v>
      </c>
      <c r="B414" s="9" t="s">
        <v>885</v>
      </c>
      <c r="C414" t="s">
        <v>240</v>
      </c>
      <c r="D414" t="s">
        <v>882</v>
      </c>
      <c r="E414" t="s">
        <v>882</v>
      </c>
      <c r="F414" t="s">
        <v>882</v>
      </c>
      <c r="G414" t="s">
        <v>882</v>
      </c>
      <c r="H414" t="s">
        <v>882</v>
      </c>
      <c r="I414" t="s">
        <v>882</v>
      </c>
      <c r="J414" t="s">
        <v>882</v>
      </c>
      <c r="K414" t="s">
        <v>882</v>
      </c>
      <c r="L414" t="s">
        <v>882</v>
      </c>
    </row>
    <row r="415" spans="1:12" x14ac:dyDescent="0.25">
      <c r="A415" t="s">
        <v>916</v>
      </c>
      <c r="B415" s="9" t="s">
        <v>886</v>
      </c>
      <c r="C415" t="s">
        <v>69</v>
      </c>
      <c r="D415" t="s">
        <v>882</v>
      </c>
      <c r="E415" t="s">
        <v>882</v>
      </c>
      <c r="F415" t="s">
        <v>882</v>
      </c>
      <c r="G415" t="s">
        <v>882</v>
      </c>
      <c r="H415" t="s">
        <v>882</v>
      </c>
      <c r="I415" t="s">
        <v>882</v>
      </c>
      <c r="J415" t="s">
        <v>882</v>
      </c>
      <c r="K415" t="s">
        <v>882</v>
      </c>
      <c r="L415" t="s">
        <v>882</v>
      </c>
    </row>
    <row r="416" spans="1:12" x14ac:dyDescent="0.25">
      <c r="A416" t="s">
        <v>916</v>
      </c>
      <c r="B416" s="9" t="s">
        <v>909</v>
      </c>
      <c r="C416" t="s">
        <v>129</v>
      </c>
      <c r="D416" t="s">
        <v>130</v>
      </c>
      <c r="E416" t="s">
        <v>882</v>
      </c>
      <c r="F416" t="s">
        <v>882</v>
      </c>
      <c r="G416" t="s">
        <v>882</v>
      </c>
      <c r="H416" t="s">
        <v>882</v>
      </c>
      <c r="I416" t="s">
        <v>882</v>
      </c>
      <c r="J416" t="s">
        <v>882</v>
      </c>
      <c r="K416" t="s">
        <v>882</v>
      </c>
      <c r="L416" t="s">
        <v>882</v>
      </c>
    </row>
    <row r="417" spans="1:12" x14ac:dyDescent="0.25">
      <c r="A417" t="s">
        <v>916</v>
      </c>
      <c r="B417" s="9" t="s">
        <v>910</v>
      </c>
      <c r="C417" t="s">
        <v>329</v>
      </c>
      <c r="D417" t="s">
        <v>126</v>
      </c>
      <c r="E417" t="s">
        <v>591</v>
      </c>
      <c r="F417" t="s">
        <v>882</v>
      </c>
      <c r="G417" t="s">
        <v>882</v>
      </c>
      <c r="H417" t="s">
        <v>882</v>
      </c>
      <c r="I417" t="s">
        <v>882</v>
      </c>
      <c r="J417" t="s">
        <v>882</v>
      </c>
      <c r="K417" t="s">
        <v>882</v>
      </c>
      <c r="L417" t="s">
        <v>882</v>
      </c>
    </row>
    <row r="418" spans="1:12" x14ac:dyDescent="0.25">
      <c r="A418" t="s">
        <v>916</v>
      </c>
      <c r="B418" s="9" t="s">
        <v>889</v>
      </c>
      <c r="C418" t="s">
        <v>402</v>
      </c>
      <c r="D418" t="s">
        <v>882</v>
      </c>
      <c r="E418" t="s">
        <v>882</v>
      </c>
      <c r="F418" t="s">
        <v>882</v>
      </c>
      <c r="G418" t="s">
        <v>882</v>
      </c>
      <c r="H418" t="s">
        <v>882</v>
      </c>
      <c r="I418" t="s">
        <v>882</v>
      </c>
      <c r="J418" t="s">
        <v>882</v>
      </c>
      <c r="K418" t="s">
        <v>882</v>
      </c>
      <c r="L418" t="s">
        <v>882</v>
      </c>
    </row>
    <row r="419" spans="1:12" x14ac:dyDescent="0.25">
      <c r="A419" t="s">
        <v>916</v>
      </c>
      <c r="B419" s="9" t="s">
        <v>890</v>
      </c>
      <c r="C419" t="s">
        <v>447</v>
      </c>
      <c r="D419" t="s">
        <v>459</v>
      </c>
      <c r="E419" t="s">
        <v>882</v>
      </c>
      <c r="F419" t="s">
        <v>882</v>
      </c>
      <c r="G419" t="s">
        <v>882</v>
      </c>
      <c r="H419" t="s">
        <v>882</v>
      </c>
      <c r="I419" t="s">
        <v>882</v>
      </c>
      <c r="J419" t="s">
        <v>882</v>
      </c>
      <c r="K419" t="s">
        <v>882</v>
      </c>
      <c r="L419" t="s">
        <v>882</v>
      </c>
    </row>
    <row r="420" spans="1:12" x14ac:dyDescent="0.25">
      <c r="A420" t="s">
        <v>916</v>
      </c>
      <c r="B420" s="9" t="s">
        <v>892</v>
      </c>
      <c r="C420" t="s">
        <v>736</v>
      </c>
      <c r="D420" t="s">
        <v>882</v>
      </c>
      <c r="E420" t="s">
        <v>882</v>
      </c>
      <c r="F420" t="s">
        <v>882</v>
      </c>
      <c r="G420" t="s">
        <v>882</v>
      </c>
      <c r="H420" t="s">
        <v>882</v>
      </c>
      <c r="I420" t="s">
        <v>882</v>
      </c>
      <c r="J420" t="s">
        <v>882</v>
      </c>
      <c r="K420" t="s">
        <v>882</v>
      </c>
      <c r="L420" t="s">
        <v>882</v>
      </c>
    </row>
    <row r="421" spans="1:12" x14ac:dyDescent="0.25">
      <c r="A421" t="s">
        <v>916</v>
      </c>
      <c r="B421" s="9" t="s">
        <v>893</v>
      </c>
      <c r="C421" t="s">
        <v>579</v>
      </c>
      <c r="D421" t="s">
        <v>882</v>
      </c>
      <c r="E421" t="s">
        <v>882</v>
      </c>
      <c r="F421" t="s">
        <v>882</v>
      </c>
      <c r="G421" t="s">
        <v>882</v>
      </c>
      <c r="H421" t="s">
        <v>882</v>
      </c>
      <c r="I421" t="s">
        <v>882</v>
      </c>
      <c r="J421" t="s">
        <v>882</v>
      </c>
      <c r="K421" t="s">
        <v>882</v>
      </c>
      <c r="L421" t="s">
        <v>882</v>
      </c>
    </row>
    <row r="422" spans="1:12" x14ac:dyDescent="0.25">
      <c r="A422" t="s">
        <v>916</v>
      </c>
      <c r="B422" s="9" t="s">
        <v>912</v>
      </c>
      <c r="C422" t="s">
        <v>473</v>
      </c>
      <c r="D422" t="s">
        <v>609</v>
      </c>
      <c r="E422" t="s">
        <v>618</v>
      </c>
      <c r="F422" t="s">
        <v>882</v>
      </c>
      <c r="G422" t="s">
        <v>882</v>
      </c>
      <c r="H422" t="s">
        <v>882</v>
      </c>
      <c r="I422" t="s">
        <v>882</v>
      </c>
      <c r="J422" t="s">
        <v>882</v>
      </c>
      <c r="K422" t="s">
        <v>882</v>
      </c>
      <c r="L422" t="s">
        <v>882</v>
      </c>
    </row>
    <row r="423" spans="1:12" x14ac:dyDescent="0.25">
      <c r="A423" t="s">
        <v>916</v>
      </c>
      <c r="B423" s="9" t="s">
        <v>894</v>
      </c>
      <c r="C423" t="s">
        <v>747</v>
      </c>
      <c r="D423" t="s">
        <v>882</v>
      </c>
      <c r="E423" t="s">
        <v>882</v>
      </c>
      <c r="F423" t="s">
        <v>882</v>
      </c>
      <c r="G423" t="s">
        <v>882</v>
      </c>
      <c r="H423" t="s">
        <v>882</v>
      </c>
      <c r="I423" t="s">
        <v>882</v>
      </c>
      <c r="J423" t="s">
        <v>882</v>
      </c>
      <c r="K423" t="s">
        <v>882</v>
      </c>
      <c r="L423" t="s">
        <v>882</v>
      </c>
    </row>
    <row r="424" spans="1:12" x14ac:dyDescent="0.25">
      <c r="A424" t="s">
        <v>916</v>
      </c>
      <c r="B424" s="9" t="s">
        <v>914</v>
      </c>
      <c r="C424" t="s">
        <v>190</v>
      </c>
      <c r="D424" t="s">
        <v>882</v>
      </c>
      <c r="E424" t="s">
        <v>882</v>
      </c>
      <c r="F424" t="s">
        <v>882</v>
      </c>
      <c r="G424" t="s">
        <v>882</v>
      </c>
      <c r="H424" t="s">
        <v>882</v>
      </c>
      <c r="I424" t="s">
        <v>882</v>
      </c>
      <c r="J424" t="s">
        <v>882</v>
      </c>
      <c r="K424" t="s">
        <v>882</v>
      </c>
      <c r="L424" t="s">
        <v>882</v>
      </c>
    </row>
    <row r="425" spans="1:12" x14ac:dyDescent="0.25">
      <c r="A425" t="s">
        <v>916</v>
      </c>
      <c r="B425" s="9" t="s">
        <v>895</v>
      </c>
      <c r="C425" t="s">
        <v>111</v>
      </c>
      <c r="D425" t="s">
        <v>711</v>
      </c>
      <c r="E425" t="s">
        <v>882</v>
      </c>
      <c r="F425" t="s">
        <v>882</v>
      </c>
      <c r="G425" t="s">
        <v>882</v>
      </c>
      <c r="H425" t="s">
        <v>882</v>
      </c>
      <c r="I425" t="s">
        <v>882</v>
      </c>
      <c r="J425" t="s">
        <v>882</v>
      </c>
      <c r="K425" t="s">
        <v>882</v>
      </c>
      <c r="L425" t="s">
        <v>882</v>
      </c>
    </row>
    <row r="426" spans="1:12" x14ac:dyDescent="0.25">
      <c r="A426" t="s">
        <v>916</v>
      </c>
      <c r="B426" s="9" t="s">
        <v>896</v>
      </c>
      <c r="C426" t="s">
        <v>739</v>
      </c>
      <c r="D426" t="s">
        <v>882</v>
      </c>
      <c r="E426" t="s">
        <v>882</v>
      </c>
      <c r="F426" t="s">
        <v>882</v>
      </c>
      <c r="G426" t="s">
        <v>882</v>
      </c>
      <c r="H426" t="s">
        <v>882</v>
      </c>
      <c r="I426" t="s">
        <v>882</v>
      </c>
      <c r="J426" t="s">
        <v>882</v>
      </c>
      <c r="K426" t="s">
        <v>882</v>
      </c>
      <c r="L426" t="s">
        <v>882</v>
      </c>
    </row>
    <row r="427" spans="1:12" x14ac:dyDescent="0.25">
      <c r="A427" t="s">
        <v>916</v>
      </c>
      <c r="B427" s="9" t="s">
        <v>897</v>
      </c>
      <c r="C427" t="s">
        <v>280</v>
      </c>
      <c r="D427" t="s">
        <v>882</v>
      </c>
      <c r="E427" t="s">
        <v>882</v>
      </c>
      <c r="F427" t="s">
        <v>882</v>
      </c>
      <c r="G427" t="s">
        <v>882</v>
      </c>
      <c r="H427" t="s">
        <v>882</v>
      </c>
      <c r="I427" t="s">
        <v>882</v>
      </c>
      <c r="J427" t="s">
        <v>882</v>
      </c>
      <c r="K427" t="s">
        <v>882</v>
      </c>
      <c r="L427" t="s">
        <v>882</v>
      </c>
    </row>
    <row r="428" spans="1:12" x14ac:dyDescent="0.25">
      <c r="A428" t="s">
        <v>916</v>
      </c>
      <c r="B428" s="9" t="s">
        <v>898</v>
      </c>
      <c r="C428" t="s">
        <v>558</v>
      </c>
      <c r="D428" t="s">
        <v>727</v>
      </c>
      <c r="E428" t="s">
        <v>629</v>
      </c>
      <c r="F428" t="s">
        <v>586</v>
      </c>
      <c r="G428" t="s">
        <v>882</v>
      </c>
      <c r="H428" t="s">
        <v>882</v>
      </c>
      <c r="I428" t="s">
        <v>882</v>
      </c>
      <c r="J428" t="s">
        <v>882</v>
      </c>
      <c r="K428" t="s">
        <v>882</v>
      </c>
      <c r="L428" t="s">
        <v>882</v>
      </c>
    </row>
    <row r="429" spans="1:12" x14ac:dyDescent="0.25">
      <c r="A429" t="s">
        <v>916</v>
      </c>
      <c r="B429" s="9" t="s">
        <v>899</v>
      </c>
      <c r="C429" t="s">
        <v>329</v>
      </c>
      <c r="D429" t="s">
        <v>240</v>
      </c>
      <c r="E429" t="s">
        <v>69</v>
      </c>
      <c r="F429" t="s">
        <v>129</v>
      </c>
      <c r="G429" t="s">
        <v>130</v>
      </c>
      <c r="H429" t="s">
        <v>126</v>
      </c>
      <c r="I429" t="s">
        <v>591</v>
      </c>
      <c r="J429" t="s">
        <v>882</v>
      </c>
      <c r="K429" t="s">
        <v>882</v>
      </c>
      <c r="L429" t="s">
        <v>882</v>
      </c>
    </row>
    <row r="430" spans="1:12" x14ac:dyDescent="0.25">
      <c r="A430" t="s">
        <v>916</v>
      </c>
      <c r="B430" s="9" t="s">
        <v>900</v>
      </c>
      <c r="C430" t="s">
        <v>402</v>
      </c>
      <c r="D430" t="s">
        <v>447</v>
      </c>
      <c r="E430" t="s">
        <v>459</v>
      </c>
      <c r="F430" t="s">
        <v>882</v>
      </c>
      <c r="G430" t="s">
        <v>882</v>
      </c>
      <c r="H430" t="s">
        <v>882</v>
      </c>
      <c r="I430" t="s">
        <v>882</v>
      </c>
      <c r="J430" t="s">
        <v>882</v>
      </c>
      <c r="K430" t="s">
        <v>882</v>
      </c>
      <c r="L430" t="s">
        <v>882</v>
      </c>
    </row>
    <row r="431" spans="1:12" x14ac:dyDescent="0.25">
      <c r="A431" t="s">
        <v>916</v>
      </c>
      <c r="B431" s="9" t="s">
        <v>901</v>
      </c>
      <c r="C431" t="s">
        <v>736</v>
      </c>
      <c r="D431" t="s">
        <v>579</v>
      </c>
      <c r="E431" t="s">
        <v>473</v>
      </c>
      <c r="F431" t="s">
        <v>609</v>
      </c>
      <c r="G431" t="s">
        <v>618</v>
      </c>
      <c r="H431" t="s">
        <v>747</v>
      </c>
      <c r="I431" t="s">
        <v>882</v>
      </c>
      <c r="J431" t="s">
        <v>882</v>
      </c>
      <c r="K431" t="s">
        <v>882</v>
      </c>
      <c r="L431" t="s">
        <v>882</v>
      </c>
    </row>
    <row r="432" spans="1:12" x14ac:dyDescent="0.25">
      <c r="A432" t="s">
        <v>916</v>
      </c>
      <c r="B432" s="9" t="s">
        <v>902</v>
      </c>
      <c r="C432" t="s">
        <v>739</v>
      </c>
      <c r="D432" t="s">
        <v>190</v>
      </c>
      <c r="E432" t="s">
        <v>111</v>
      </c>
      <c r="F432" t="s">
        <v>711</v>
      </c>
      <c r="G432" t="s">
        <v>882</v>
      </c>
      <c r="H432" t="s">
        <v>882</v>
      </c>
      <c r="I432" t="s">
        <v>882</v>
      </c>
      <c r="J432" t="s">
        <v>882</v>
      </c>
      <c r="K432" t="s">
        <v>882</v>
      </c>
      <c r="L432" t="s">
        <v>882</v>
      </c>
    </row>
    <row r="433" spans="1:12" x14ac:dyDescent="0.25">
      <c r="A433" t="s">
        <v>917</v>
      </c>
      <c r="B433" s="9" t="s">
        <v>881</v>
      </c>
      <c r="C433" t="s">
        <v>693</v>
      </c>
      <c r="D433" t="s">
        <v>681</v>
      </c>
      <c r="E433" t="s">
        <v>298</v>
      </c>
      <c r="F433" t="s">
        <v>717</v>
      </c>
      <c r="G433" t="s">
        <v>760</v>
      </c>
      <c r="H433" t="s">
        <v>757</v>
      </c>
      <c r="I433" t="s">
        <v>682</v>
      </c>
      <c r="J433" t="s">
        <v>683</v>
      </c>
      <c r="K433" t="s">
        <v>700</v>
      </c>
      <c r="L433" t="s">
        <v>725</v>
      </c>
    </row>
    <row r="434" spans="1:12" x14ac:dyDescent="0.25">
      <c r="A434" t="s">
        <v>917</v>
      </c>
      <c r="B434" s="9" t="s">
        <v>903</v>
      </c>
      <c r="C434" t="s">
        <v>594</v>
      </c>
      <c r="D434" t="s">
        <v>327</v>
      </c>
      <c r="E434" t="s">
        <v>573</v>
      </c>
      <c r="F434" t="s">
        <v>882</v>
      </c>
      <c r="G434" t="s">
        <v>882</v>
      </c>
      <c r="H434" t="s">
        <v>882</v>
      </c>
      <c r="I434" t="s">
        <v>882</v>
      </c>
      <c r="J434" t="s">
        <v>882</v>
      </c>
      <c r="K434" t="s">
        <v>882</v>
      </c>
      <c r="L434" t="s">
        <v>882</v>
      </c>
    </row>
    <row r="435" spans="1:12" x14ac:dyDescent="0.25">
      <c r="A435" t="s">
        <v>917</v>
      </c>
      <c r="B435" s="9" t="s">
        <v>904</v>
      </c>
      <c r="C435" t="s">
        <v>702</v>
      </c>
      <c r="D435" t="s">
        <v>49</v>
      </c>
      <c r="E435" t="s">
        <v>171</v>
      </c>
      <c r="F435" t="s">
        <v>612</v>
      </c>
      <c r="G435" t="s">
        <v>882</v>
      </c>
      <c r="H435" t="s">
        <v>882</v>
      </c>
      <c r="I435" t="s">
        <v>882</v>
      </c>
      <c r="J435" t="s">
        <v>882</v>
      </c>
      <c r="K435" t="s">
        <v>882</v>
      </c>
      <c r="L435" t="s">
        <v>882</v>
      </c>
    </row>
    <row r="436" spans="1:12" x14ac:dyDescent="0.25">
      <c r="A436" t="s">
        <v>917</v>
      </c>
      <c r="B436" s="9" t="s">
        <v>905</v>
      </c>
      <c r="C436" t="s">
        <v>367</v>
      </c>
      <c r="D436" t="s">
        <v>882</v>
      </c>
      <c r="E436" t="s">
        <v>882</v>
      </c>
      <c r="F436" t="s">
        <v>882</v>
      </c>
      <c r="G436" t="s">
        <v>882</v>
      </c>
      <c r="H436" t="s">
        <v>882</v>
      </c>
      <c r="I436" t="s">
        <v>882</v>
      </c>
      <c r="J436" t="s">
        <v>882</v>
      </c>
      <c r="K436" t="s">
        <v>882</v>
      </c>
      <c r="L436" t="s">
        <v>882</v>
      </c>
    </row>
    <row r="437" spans="1:12" x14ac:dyDescent="0.25">
      <c r="A437" t="s">
        <v>917</v>
      </c>
      <c r="B437" s="9" t="s">
        <v>906</v>
      </c>
      <c r="C437" t="s">
        <v>732</v>
      </c>
      <c r="D437" t="s">
        <v>727</v>
      </c>
      <c r="E437" t="s">
        <v>590</v>
      </c>
      <c r="F437" t="s">
        <v>147</v>
      </c>
      <c r="G437" t="s">
        <v>61</v>
      </c>
      <c r="H437" t="s">
        <v>348</v>
      </c>
      <c r="I437" t="s">
        <v>599</v>
      </c>
      <c r="J437" t="s">
        <v>487</v>
      </c>
      <c r="K437" t="s">
        <v>159</v>
      </c>
      <c r="L437" t="s">
        <v>162</v>
      </c>
    </row>
    <row r="438" spans="1:12" x14ac:dyDescent="0.25">
      <c r="A438" t="s">
        <v>917</v>
      </c>
      <c r="B438" s="9" t="s">
        <v>883</v>
      </c>
      <c r="C438" t="s">
        <v>228</v>
      </c>
      <c r="D438" t="s">
        <v>388</v>
      </c>
      <c r="E438" t="s">
        <v>479</v>
      </c>
      <c r="F438" t="s">
        <v>629</v>
      </c>
      <c r="G438" t="s">
        <v>761</v>
      </c>
      <c r="H438" t="s">
        <v>203</v>
      </c>
      <c r="I438" t="s">
        <v>882</v>
      </c>
      <c r="J438" t="s">
        <v>882</v>
      </c>
      <c r="K438" t="s">
        <v>882</v>
      </c>
      <c r="L438" t="s">
        <v>882</v>
      </c>
    </row>
    <row r="439" spans="1:12" x14ac:dyDescent="0.25">
      <c r="A439" t="s">
        <v>917</v>
      </c>
      <c r="B439" s="9" t="s">
        <v>884</v>
      </c>
      <c r="C439" t="s">
        <v>396</v>
      </c>
      <c r="D439" t="s">
        <v>273</v>
      </c>
      <c r="E439" t="s">
        <v>666</v>
      </c>
      <c r="F439" t="s">
        <v>426</v>
      </c>
      <c r="G439" t="s">
        <v>314</v>
      </c>
      <c r="H439" t="s">
        <v>54</v>
      </c>
      <c r="I439" t="s">
        <v>614</v>
      </c>
      <c r="J439" t="s">
        <v>586</v>
      </c>
      <c r="K439" t="s">
        <v>673</v>
      </c>
      <c r="L439" t="s">
        <v>231</v>
      </c>
    </row>
    <row r="440" spans="1:12" x14ac:dyDescent="0.25">
      <c r="A440" t="s">
        <v>917</v>
      </c>
      <c r="B440" s="9" t="s">
        <v>907</v>
      </c>
      <c r="C440" t="s">
        <v>651</v>
      </c>
      <c r="D440" t="s">
        <v>882</v>
      </c>
      <c r="E440" t="s">
        <v>882</v>
      </c>
      <c r="F440" t="s">
        <v>882</v>
      </c>
      <c r="G440" t="s">
        <v>882</v>
      </c>
      <c r="H440" t="s">
        <v>882</v>
      </c>
      <c r="I440" t="s">
        <v>882</v>
      </c>
      <c r="J440" t="s">
        <v>882</v>
      </c>
      <c r="K440" t="s">
        <v>882</v>
      </c>
      <c r="L440" t="s">
        <v>882</v>
      </c>
    </row>
    <row r="441" spans="1:12" x14ac:dyDescent="0.25">
      <c r="A441" t="s">
        <v>917</v>
      </c>
      <c r="B441" s="9" t="s">
        <v>885</v>
      </c>
      <c r="C441" t="s">
        <v>288</v>
      </c>
      <c r="D441" t="s">
        <v>240</v>
      </c>
      <c r="E441" t="s">
        <v>437</v>
      </c>
      <c r="F441" t="s">
        <v>289</v>
      </c>
      <c r="G441" t="s">
        <v>321</v>
      </c>
      <c r="H441" t="s">
        <v>882</v>
      </c>
      <c r="I441" t="s">
        <v>882</v>
      </c>
      <c r="J441" t="s">
        <v>882</v>
      </c>
      <c r="K441" t="s">
        <v>882</v>
      </c>
      <c r="L441" t="s">
        <v>882</v>
      </c>
    </row>
    <row r="442" spans="1:12" x14ac:dyDescent="0.25">
      <c r="A442" t="s">
        <v>917</v>
      </c>
      <c r="B442" s="9" t="s">
        <v>886</v>
      </c>
      <c r="C442" t="s">
        <v>237</v>
      </c>
      <c r="D442" t="s">
        <v>598</v>
      </c>
      <c r="E442" t="s">
        <v>113</v>
      </c>
      <c r="F442" t="s">
        <v>744</v>
      </c>
      <c r="G442" t="s">
        <v>115</v>
      </c>
      <c r="H442" t="s">
        <v>137</v>
      </c>
      <c r="I442" t="s">
        <v>351</v>
      </c>
      <c r="J442" t="s">
        <v>882</v>
      </c>
      <c r="K442" t="s">
        <v>882</v>
      </c>
      <c r="L442" t="s">
        <v>882</v>
      </c>
    </row>
    <row r="443" spans="1:12" x14ac:dyDescent="0.25">
      <c r="A443" t="s">
        <v>917</v>
      </c>
      <c r="B443" s="9" t="s">
        <v>908</v>
      </c>
      <c r="C443" t="s">
        <v>503</v>
      </c>
      <c r="D443" t="s">
        <v>202</v>
      </c>
      <c r="E443" t="s">
        <v>219</v>
      </c>
      <c r="F443" t="s">
        <v>882</v>
      </c>
      <c r="G443" t="s">
        <v>882</v>
      </c>
      <c r="H443" t="s">
        <v>882</v>
      </c>
      <c r="I443" t="s">
        <v>882</v>
      </c>
      <c r="J443" t="s">
        <v>882</v>
      </c>
      <c r="K443" t="s">
        <v>882</v>
      </c>
      <c r="L443" t="s">
        <v>882</v>
      </c>
    </row>
    <row r="444" spans="1:12" x14ac:dyDescent="0.25">
      <c r="A444" t="s">
        <v>917</v>
      </c>
      <c r="B444" s="9" t="s">
        <v>887</v>
      </c>
      <c r="C444" t="s">
        <v>304</v>
      </c>
      <c r="D444" t="s">
        <v>547</v>
      </c>
      <c r="E444" t="s">
        <v>353</v>
      </c>
      <c r="F444" t="s">
        <v>355</v>
      </c>
      <c r="G444" t="s">
        <v>356</v>
      </c>
      <c r="H444" t="s">
        <v>621</v>
      </c>
      <c r="I444" t="s">
        <v>714</v>
      </c>
      <c r="J444" t="s">
        <v>882</v>
      </c>
      <c r="K444" t="s">
        <v>882</v>
      </c>
      <c r="L444" t="s">
        <v>882</v>
      </c>
    </row>
    <row r="445" spans="1:12" x14ac:dyDescent="0.25">
      <c r="A445" t="s">
        <v>917</v>
      </c>
      <c r="B445" s="9" t="s">
        <v>909</v>
      </c>
      <c r="C445" t="s">
        <v>129</v>
      </c>
      <c r="D445" t="s">
        <v>130</v>
      </c>
      <c r="E445" t="s">
        <v>882</v>
      </c>
      <c r="F445" t="s">
        <v>882</v>
      </c>
      <c r="G445" t="s">
        <v>882</v>
      </c>
      <c r="H445" t="s">
        <v>882</v>
      </c>
      <c r="I445" t="s">
        <v>882</v>
      </c>
      <c r="J445" t="s">
        <v>882</v>
      </c>
      <c r="K445" t="s">
        <v>882</v>
      </c>
      <c r="L445" t="s">
        <v>882</v>
      </c>
    </row>
    <row r="446" spans="1:12" x14ac:dyDescent="0.25">
      <c r="A446" t="s">
        <v>917</v>
      </c>
      <c r="B446" s="9" t="s">
        <v>910</v>
      </c>
      <c r="C446" t="s">
        <v>126</v>
      </c>
      <c r="D446" t="s">
        <v>122</v>
      </c>
      <c r="E446" t="s">
        <v>329</v>
      </c>
      <c r="F446" t="s">
        <v>301</v>
      </c>
      <c r="G446" t="s">
        <v>124</v>
      </c>
      <c r="H446" t="s">
        <v>882</v>
      </c>
      <c r="I446" t="s">
        <v>882</v>
      </c>
      <c r="J446" t="s">
        <v>882</v>
      </c>
      <c r="K446" t="s">
        <v>882</v>
      </c>
      <c r="L446" t="s">
        <v>882</v>
      </c>
    </row>
    <row r="447" spans="1:12" x14ac:dyDescent="0.25">
      <c r="A447" t="s">
        <v>917</v>
      </c>
      <c r="B447" s="9" t="s">
        <v>888</v>
      </c>
      <c r="C447" t="s">
        <v>325</v>
      </c>
      <c r="D447" t="s">
        <v>74</v>
      </c>
      <c r="E447" t="s">
        <v>738</v>
      </c>
      <c r="F447" t="s">
        <v>117</v>
      </c>
      <c r="G447" t="s">
        <v>712</v>
      </c>
      <c r="H447" t="s">
        <v>882</v>
      </c>
      <c r="I447" t="s">
        <v>882</v>
      </c>
      <c r="J447" t="s">
        <v>882</v>
      </c>
      <c r="K447" t="s">
        <v>882</v>
      </c>
      <c r="L447" t="s">
        <v>882</v>
      </c>
    </row>
    <row r="448" spans="1:12" x14ac:dyDescent="0.25">
      <c r="A448" t="s">
        <v>917</v>
      </c>
      <c r="B448" s="9" t="s">
        <v>889</v>
      </c>
      <c r="C448" t="s">
        <v>704</v>
      </c>
      <c r="D448" t="s">
        <v>402</v>
      </c>
      <c r="E448" t="s">
        <v>236</v>
      </c>
      <c r="F448" t="s">
        <v>576</v>
      </c>
      <c r="G448" t="s">
        <v>669</v>
      </c>
      <c r="H448" t="s">
        <v>239</v>
      </c>
      <c r="I448" t="s">
        <v>403</v>
      </c>
      <c r="J448" t="s">
        <v>477</v>
      </c>
      <c r="K448" t="s">
        <v>483</v>
      </c>
      <c r="L448" t="s">
        <v>706</v>
      </c>
    </row>
    <row r="449" spans="1:12" x14ac:dyDescent="0.25">
      <c r="A449" t="s">
        <v>917</v>
      </c>
      <c r="B449" s="9" t="s">
        <v>890</v>
      </c>
      <c r="C449" t="s">
        <v>72</v>
      </c>
      <c r="D449" t="s">
        <v>644</v>
      </c>
      <c r="E449" t="s">
        <v>296</v>
      </c>
      <c r="F449" t="s">
        <v>439</v>
      </c>
      <c r="G449" t="s">
        <v>459</v>
      </c>
      <c r="H449" t="s">
        <v>309</v>
      </c>
      <c r="I449" t="s">
        <v>524</v>
      </c>
      <c r="J449" t="s">
        <v>526</v>
      </c>
      <c r="K449" t="s">
        <v>255</v>
      </c>
      <c r="L449" t="s">
        <v>484</v>
      </c>
    </row>
    <row r="450" spans="1:12" x14ac:dyDescent="0.25">
      <c r="A450" t="s">
        <v>917</v>
      </c>
      <c r="B450" s="9" t="s">
        <v>911</v>
      </c>
      <c r="C450" t="s">
        <v>267</v>
      </c>
      <c r="D450" t="s">
        <v>360</v>
      </c>
      <c r="E450" t="s">
        <v>724</v>
      </c>
      <c r="F450" t="s">
        <v>882</v>
      </c>
      <c r="G450" t="s">
        <v>882</v>
      </c>
      <c r="H450" t="s">
        <v>882</v>
      </c>
      <c r="I450" t="s">
        <v>882</v>
      </c>
      <c r="J450" t="s">
        <v>882</v>
      </c>
      <c r="K450" t="s">
        <v>882</v>
      </c>
      <c r="L450" t="s">
        <v>882</v>
      </c>
    </row>
    <row r="451" spans="1:12" x14ac:dyDescent="0.25">
      <c r="A451" t="s">
        <v>917</v>
      </c>
      <c r="B451" s="9" t="s">
        <v>891</v>
      </c>
      <c r="C451" t="s">
        <v>453</v>
      </c>
      <c r="D451" t="s">
        <v>370</v>
      </c>
      <c r="E451" t="s">
        <v>699</v>
      </c>
      <c r="F451" t="s">
        <v>344</v>
      </c>
      <c r="G451" t="s">
        <v>508</v>
      </c>
      <c r="H451" t="s">
        <v>645</v>
      </c>
      <c r="I451" t="s">
        <v>139</v>
      </c>
      <c r="J451" t="s">
        <v>678</v>
      </c>
      <c r="K451" t="s">
        <v>121</v>
      </c>
      <c r="L451" t="s">
        <v>123</v>
      </c>
    </row>
    <row r="452" spans="1:12" x14ac:dyDescent="0.25">
      <c r="A452" t="s">
        <v>917</v>
      </c>
      <c r="B452" s="9" t="s">
        <v>892</v>
      </c>
      <c r="C452" t="s">
        <v>660</v>
      </c>
      <c r="D452" t="s">
        <v>615</v>
      </c>
      <c r="E452" t="s">
        <v>198</v>
      </c>
      <c r="F452" t="s">
        <v>295</v>
      </c>
      <c r="G452" t="s">
        <v>142</v>
      </c>
      <c r="H452" t="s">
        <v>736</v>
      </c>
      <c r="I452" t="s">
        <v>179</v>
      </c>
      <c r="J452" t="s">
        <v>222</v>
      </c>
      <c r="K452" t="s">
        <v>506</v>
      </c>
      <c r="L452" t="s">
        <v>507</v>
      </c>
    </row>
    <row r="453" spans="1:12" x14ac:dyDescent="0.25">
      <c r="A453" t="s">
        <v>917</v>
      </c>
      <c r="B453" s="9" t="s">
        <v>893</v>
      </c>
      <c r="C453" t="s">
        <v>512</v>
      </c>
      <c r="D453" t="s">
        <v>672</v>
      </c>
      <c r="E453" t="s">
        <v>509</v>
      </c>
      <c r="F453" t="s">
        <v>579</v>
      </c>
      <c r="G453" t="s">
        <v>204</v>
      </c>
      <c r="H453" t="s">
        <v>442</v>
      </c>
      <c r="I453" t="s">
        <v>671</v>
      </c>
      <c r="J453" t="s">
        <v>882</v>
      </c>
      <c r="K453" t="s">
        <v>882</v>
      </c>
      <c r="L453" t="s">
        <v>882</v>
      </c>
    </row>
    <row r="454" spans="1:12" x14ac:dyDescent="0.25">
      <c r="A454" t="s">
        <v>917</v>
      </c>
      <c r="B454" s="9" t="s">
        <v>912</v>
      </c>
      <c r="C454" t="s">
        <v>609</v>
      </c>
      <c r="D454" t="s">
        <v>434</v>
      </c>
      <c r="E454" t="s">
        <v>718</v>
      </c>
      <c r="F454" t="s">
        <v>457</v>
      </c>
      <c r="G454" t="s">
        <v>473</v>
      </c>
      <c r="H454" t="s">
        <v>564</v>
      </c>
      <c r="I454" t="s">
        <v>571</v>
      </c>
      <c r="J454" t="s">
        <v>713</v>
      </c>
      <c r="K454" t="s">
        <v>277</v>
      </c>
      <c r="L454" t="s">
        <v>145</v>
      </c>
    </row>
    <row r="455" spans="1:12" x14ac:dyDescent="0.25">
      <c r="A455" t="s">
        <v>917</v>
      </c>
      <c r="B455" s="9" t="s">
        <v>913</v>
      </c>
      <c r="C455" t="s">
        <v>555</v>
      </c>
      <c r="D455" t="s">
        <v>385</v>
      </c>
      <c r="E455" t="s">
        <v>628</v>
      </c>
      <c r="F455" t="s">
        <v>490</v>
      </c>
      <c r="G455" t="s">
        <v>620</v>
      </c>
      <c r="H455" t="s">
        <v>882</v>
      </c>
      <c r="I455" t="s">
        <v>882</v>
      </c>
      <c r="J455" t="s">
        <v>882</v>
      </c>
      <c r="K455" t="s">
        <v>882</v>
      </c>
      <c r="L455" t="s">
        <v>882</v>
      </c>
    </row>
    <row r="456" spans="1:12" x14ac:dyDescent="0.25">
      <c r="A456" t="s">
        <v>917</v>
      </c>
      <c r="B456" s="9" t="s">
        <v>894</v>
      </c>
      <c r="C456" t="s">
        <v>271</v>
      </c>
      <c r="D456" t="s">
        <v>747</v>
      </c>
      <c r="E456" t="s">
        <v>401</v>
      </c>
      <c r="F456" t="s">
        <v>193</v>
      </c>
      <c r="G456" t="s">
        <v>602</v>
      </c>
      <c r="H456" t="s">
        <v>386</v>
      </c>
      <c r="I456" t="s">
        <v>603</v>
      </c>
      <c r="J456" t="s">
        <v>882</v>
      </c>
      <c r="K456" t="s">
        <v>882</v>
      </c>
      <c r="L456" t="s">
        <v>882</v>
      </c>
    </row>
    <row r="457" spans="1:12" x14ac:dyDescent="0.25">
      <c r="A457" t="s">
        <v>917</v>
      </c>
      <c r="B457" s="9" t="s">
        <v>914</v>
      </c>
      <c r="C457" t="s">
        <v>190</v>
      </c>
      <c r="D457" t="s">
        <v>184</v>
      </c>
      <c r="E457" t="s">
        <v>119</v>
      </c>
      <c r="F457" t="s">
        <v>366</v>
      </c>
      <c r="G457" t="s">
        <v>448</v>
      </c>
      <c r="H457" t="s">
        <v>523</v>
      </c>
      <c r="I457" t="s">
        <v>572</v>
      </c>
      <c r="J457" t="s">
        <v>108</v>
      </c>
      <c r="K457" t="s">
        <v>563</v>
      </c>
      <c r="L457" t="s">
        <v>650</v>
      </c>
    </row>
    <row r="458" spans="1:12" x14ac:dyDescent="0.25">
      <c r="A458" t="s">
        <v>917</v>
      </c>
      <c r="B458" s="9" t="s">
        <v>895</v>
      </c>
      <c r="C458" t="s">
        <v>238</v>
      </c>
      <c r="D458" t="s">
        <v>432</v>
      </c>
      <c r="E458" t="s">
        <v>882</v>
      </c>
      <c r="F458" t="s">
        <v>882</v>
      </c>
      <c r="G458" t="s">
        <v>882</v>
      </c>
      <c r="H458" t="s">
        <v>882</v>
      </c>
      <c r="I458" t="s">
        <v>882</v>
      </c>
      <c r="J458" t="s">
        <v>882</v>
      </c>
      <c r="K458" t="s">
        <v>882</v>
      </c>
      <c r="L458" t="s">
        <v>882</v>
      </c>
    </row>
    <row r="459" spans="1:12" x14ac:dyDescent="0.25">
      <c r="A459" t="s">
        <v>917</v>
      </c>
      <c r="B459" s="9" t="s">
        <v>896</v>
      </c>
      <c r="C459" t="s">
        <v>739</v>
      </c>
      <c r="D459" t="s">
        <v>480</v>
      </c>
      <c r="E459" t="s">
        <v>746</v>
      </c>
      <c r="F459" t="s">
        <v>626</v>
      </c>
      <c r="G459" t="s">
        <v>882</v>
      </c>
      <c r="H459" t="s">
        <v>882</v>
      </c>
      <c r="I459" t="s">
        <v>882</v>
      </c>
      <c r="J459" t="s">
        <v>882</v>
      </c>
      <c r="K459" t="s">
        <v>882</v>
      </c>
      <c r="L459" t="s">
        <v>882</v>
      </c>
    </row>
    <row r="460" spans="1:12" x14ac:dyDescent="0.25">
      <c r="A460" t="s">
        <v>917</v>
      </c>
      <c r="B460" s="9" t="s">
        <v>897</v>
      </c>
      <c r="C460" t="s">
        <v>693</v>
      </c>
      <c r="D460" t="s">
        <v>367</v>
      </c>
      <c r="E460" t="s">
        <v>681</v>
      </c>
      <c r="F460" t="s">
        <v>594</v>
      </c>
      <c r="G460" t="s">
        <v>702</v>
      </c>
      <c r="H460" t="s">
        <v>298</v>
      </c>
      <c r="I460" t="s">
        <v>327</v>
      </c>
      <c r="J460" t="s">
        <v>717</v>
      </c>
      <c r="K460" t="s">
        <v>760</v>
      </c>
      <c r="L460" t="s">
        <v>757</v>
      </c>
    </row>
    <row r="461" spans="1:12" x14ac:dyDescent="0.25">
      <c r="A461" t="s">
        <v>917</v>
      </c>
      <c r="B461" s="9" t="s">
        <v>898</v>
      </c>
      <c r="C461" t="s">
        <v>396</v>
      </c>
      <c r="D461" t="s">
        <v>732</v>
      </c>
      <c r="E461" t="s">
        <v>273</v>
      </c>
      <c r="F461" t="s">
        <v>666</v>
      </c>
      <c r="G461" t="s">
        <v>727</v>
      </c>
      <c r="H461" t="s">
        <v>426</v>
      </c>
      <c r="I461" t="s">
        <v>590</v>
      </c>
      <c r="J461" t="s">
        <v>314</v>
      </c>
      <c r="K461" t="s">
        <v>147</v>
      </c>
      <c r="L461" t="s">
        <v>54</v>
      </c>
    </row>
    <row r="462" spans="1:12" x14ac:dyDescent="0.25">
      <c r="A462" t="s">
        <v>917</v>
      </c>
      <c r="B462" s="9" t="s">
        <v>899</v>
      </c>
      <c r="C462" t="s">
        <v>126</v>
      </c>
      <c r="D462" t="s">
        <v>237</v>
      </c>
      <c r="E462" t="s">
        <v>288</v>
      </c>
      <c r="F462" t="s">
        <v>598</v>
      </c>
      <c r="G462" t="s">
        <v>113</v>
      </c>
      <c r="H462" t="s">
        <v>240</v>
      </c>
      <c r="I462" t="s">
        <v>437</v>
      </c>
      <c r="J462" t="s">
        <v>304</v>
      </c>
      <c r="K462" t="s">
        <v>122</v>
      </c>
      <c r="L462" t="s">
        <v>329</v>
      </c>
    </row>
    <row r="463" spans="1:12" x14ac:dyDescent="0.25">
      <c r="A463" t="s">
        <v>917</v>
      </c>
      <c r="B463" s="9" t="s">
        <v>900</v>
      </c>
      <c r="C463" t="s">
        <v>704</v>
      </c>
      <c r="D463" t="s">
        <v>453</v>
      </c>
      <c r="E463" t="s">
        <v>72</v>
      </c>
      <c r="F463" t="s">
        <v>644</v>
      </c>
      <c r="G463" t="s">
        <v>370</v>
      </c>
      <c r="H463" t="s">
        <v>699</v>
      </c>
      <c r="I463" t="s">
        <v>402</v>
      </c>
      <c r="J463" t="s">
        <v>296</v>
      </c>
      <c r="K463" t="s">
        <v>344</v>
      </c>
      <c r="L463" t="s">
        <v>439</v>
      </c>
    </row>
    <row r="464" spans="1:12" x14ac:dyDescent="0.25">
      <c r="A464" t="s">
        <v>917</v>
      </c>
      <c r="B464" s="9" t="s">
        <v>901</v>
      </c>
      <c r="C464" t="s">
        <v>271</v>
      </c>
      <c r="D464" t="s">
        <v>747</v>
      </c>
      <c r="E464" t="s">
        <v>609</v>
      </c>
      <c r="F464" t="s">
        <v>660</v>
      </c>
      <c r="G464" t="s">
        <v>401</v>
      </c>
      <c r="H464" t="s">
        <v>615</v>
      </c>
      <c r="I464" t="s">
        <v>198</v>
      </c>
      <c r="J464" t="s">
        <v>295</v>
      </c>
      <c r="K464" t="s">
        <v>512</v>
      </c>
      <c r="L464" t="s">
        <v>672</v>
      </c>
    </row>
    <row r="465" spans="1:12" x14ac:dyDescent="0.25">
      <c r="A465" t="s">
        <v>917</v>
      </c>
      <c r="B465" s="9" t="s">
        <v>902</v>
      </c>
      <c r="C465" t="s">
        <v>190</v>
      </c>
      <c r="D465" t="s">
        <v>184</v>
      </c>
      <c r="E465" t="s">
        <v>739</v>
      </c>
      <c r="F465" t="s">
        <v>238</v>
      </c>
      <c r="G465" t="s">
        <v>480</v>
      </c>
      <c r="H465" t="s">
        <v>119</v>
      </c>
      <c r="I465" t="s">
        <v>366</v>
      </c>
      <c r="J465" t="s">
        <v>746</v>
      </c>
      <c r="K465" t="s">
        <v>432</v>
      </c>
      <c r="L465" t="s">
        <v>448</v>
      </c>
    </row>
    <row r="466" spans="1:12" x14ac:dyDescent="0.25">
      <c r="A466" t="s">
        <v>770</v>
      </c>
      <c r="B466" s="9" t="s">
        <v>881</v>
      </c>
      <c r="C466" t="s">
        <v>693</v>
      </c>
      <c r="D466" t="s">
        <v>681</v>
      </c>
      <c r="E466" t="s">
        <v>717</v>
      </c>
      <c r="F466" t="s">
        <v>166</v>
      </c>
      <c r="G466" t="s">
        <v>298</v>
      </c>
      <c r="H466" t="s">
        <v>339</v>
      </c>
      <c r="I466" t="s">
        <v>760</v>
      </c>
      <c r="J466" t="s">
        <v>335</v>
      </c>
      <c r="K466" t="s">
        <v>450</v>
      </c>
      <c r="L466" t="s">
        <v>505</v>
      </c>
    </row>
    <row r="467" spans="1:12" x14ac:dyDescent="0.25">
      <c r="A467" t="s">
        <v>770</v>
      </c>
      <c r="B467" s="9" t="s">
        <v>903</v>
      </c>
      <c r="C467" t="s">
        <v>327</v>
      </c>
      <c r="D467" t="s">
        <v>573</v>
      </c>
      <c r="E467" t="s">
        <v>882</v>
      </c>
      <c r="F467" t="s">
        <v>882</v>
      </c>
      <c r="G467" t="s">
        <v>882</v>
      </c>
      <c r="H467" t="s">
        <v>882</v>
      </c>
      <c r="I467" t="s">
        <v>882</v>
      </c>
      <c r="J467" t="s">
        <v>882</v>
      </c>
      <c r="K467" t="s">
        <v>882</v>
      </c>
      <c r="L467" t="s">
        <v>882</v>
      </c>
    </row>
    <row r="468" spans="1:12" x14ac:dyDescent="0.25">
      <c r="A468" t="s">
        <v>770</v>
      </c>
      <c r="B468" s="9" t="s">
        <v>904</v>
      </c>
      <c r="C468" t="s">
        <v>702</v>
      </c>
      <c r="D468" t="s">
        <v>452</v>
      </c>
      <c r="E468" t="s">
        <v>612</v>
      </c>
      <c r="F468" t="s">
        <v>882</v>
      </c>
      <c r="G468" t="s">
        <v>882</v>
      </c>
      <c r="H468" t="s">
        <v>882</v>
      </c>
      <c r="I468" t="s">
        <v>882</v>
      </c>
      <c r="J468" t="s">
        <v>882</v>
      </c>
      <c r="K468" t="s">
        <v>882</v>
      </c>
      <c r="L468" t="s">
        <v>882</v>
      </c>
    </row>
    <row r="469" spans="1:12" x14ac:dyDescent="0.25">
      <c r="A469" t="s">
        <v>770</v>
      </c>
      <c r="B469" s="9" t="s">
        <v>905</v>
      </c>
      <c r="C469" t="s">
        <v>367</v>
      </c>
      <c r="D469" t="s">
        <v>882</v>
      </c>
      <c r="E469" t="s">
        <v>882</v>
      </c>
      <c r="F469" t="s">
        <v>882</v>
      </c>
      <c r="G469" t="s">
        <v>882</v>
      </c>
      <c r="H469" t="s">
        <v>882</v>
      </c>
      <c r="I469" t="s">
        <v>882</v>
      </c>
      <c r="J469" t="s">
        <v>882</v>
      </c>
      <c r="K469" t="s">
        <v>882</v>
      </c>
      <c r="L469" t="s">
        <v>882</v>
      </c>
    </row>
    <row r="470" spans="1:12" x14ac:dyDescent="0.25">
      <c r="A470" t="s">
        <v>770</v>
      </c>
      <c r="B470" s="9" t="s">
        <v>906</v>
      </c>
      <c r="C470" t="s">
        <v>599</v>
      </c>
      <c r="D470" t="s">
        <v>732</v>
      </c>
      <c r="E470" t="s">
        <v>147</v>
      </c>
      <c r="F470" t="s">
        <v>61</v>
      </c>
      <c r="G470" t="s">
        <v>590</v>
      </c>
      <c r="H470" t="s">
        <v>727</v>
      </c>
      <c r="I470" t="s">
        <v>162</v>
      </c>
      <c r="J470" t="s">
        <v>317</v>
      </c>
      <c r="K470" t="s">
        <v>348</v>
      </c>
      <c r="L470" t="s">
        <v>466</v>
      </c>
    </row>
    <row r="471" spans="1:12" x14ac:dyDescent="0.25">
      <c r="A471" t="s">
        <v>770</v>
      </c>
      <c r="B471" s="9" t="s">
        <v>883</v>
      </c>
      <c r="C471" t="s">
        <v>203</v>
      </c>
      <c r="D471" t="s">
        <v>629</v>
      </c>
      <c r="E471" t="s">
        <v>388</v>
      </c>
      <c r="F471" t="s">
        <v>228</v>
      </c>
      <c r="G471" t="s">
        <v>534</v>
      </c>
      <c r="H471" t="s">
        <v>726</v>
      </c>
      <c r="I471" t="s">
        <v>391</v>
      </c>
      <c r="J471" t="s">
        <v>463</v>
      </c>
      <c r="K471" t="s">
        <v>882</v>
      </c>
      <c r="L471" t="s">
        <v>882</v>
      </c>
    </row>
    <row r="472" spans="1:12" x14ac:dyDescent="0.25">
      <c r="A472" t="s">
        <v>770</v>
      </c>
      <c r="B472" s="9" t="s">
        <v>884</v>
      </c>
      <c r="C472" t="s">
        <v>54</v>
      </c>
      <c r="D472" t="s">
        <v>614</v>
      </c>
      <c r="E472" t="s">
        <v>426</v>
      </c>
      <c r="F472" t="s">
        <v>666</v>
      </c>
      <c r="G472" t="s">
        <v>230</v>
      </c>
      <c r="H472" t="s">
        <v>314</v>
      </c>
      <c r="I472" t="s">
        <v>396</v>
      </c>
      <c r="J472" t="s">
        <v>545</v>
      </c>
      <c r="K472" t="s">
        <v>58</v>
      </c>
      <c r="L472" t="s">
        <v>225</v>
      </c>
    </row>
    <row r="473" spans="1:12" x14ac:dyDescent="0.25">
      <c r="A473" t="s">
        <v>770</v>
      </c>
      <c r="B473" s="9" t="s">
        <v>907</v>
      </c>
      <c r="C473" t="s">
        <v>310</v>
      </c>
      <c r="D473" t="s">
        <v>651</v>
      </c>
      <c r="E473" t="s">
        <v>882</v>
      </c>
      <c r="F473" t="s">
        <v>882</v>
      </c>
      <c r="G473" t="s">
        <v>882</v>
      </c>
      <c r="H473" t="s">
        <v>882</v>
      </c>
      <c r="I473" t="s">
        <v>882</v>
      </c>
      <c r="J473" t="s">
        <v>882</v>
      </c>
      <c r="K473" t="s">
        <v>882</v>
      </c>
      <c r="L473" t="s">
        <v>882</v>
      </c>
    </row>
    <row r="474" spans="1:12" x14ac:dyDescent="0.25">
      <c r="A474" t="s">
        <v>770</v>
      </c>
      <c r="B474" s="9" t="s">
        <v>885</v>
      </c>
      <c r="C474" t="s">
        <v>288</v>
      </c>
      <c r="D474" t="s">
        <v>240</v>
      </c>
      <c r="E474" t="s">
        <v>437</v>
      </c>
      <c r="F474" t="s">
        <v>243</v>
      </c>
      <c r="G474" t="s">
        <v>465</v>
      </c>
      <c r="H474" t="s">
        <v>689</v>
      </c>
      <c r="I474" t="s">
        <v>435</v>
      </c>
      <c r="J474" t="s">
        <v>436</v>
      </c>
      <c r="K474" t="s">
        <v>518</v>
      </c>
      <c r="L474" t="s">
        <v>882</v>
      </c>
    </row>
    <row r="475" spans="1:12" x14ac:dyDescent="0.25">
      <c r="A475" t="s">
        <v>770</v>
      </c>
      <c r="B475" s="9" t="s">
        <v>886</v>
      </c>
      <c r="C475" t="s">
        <v>598</v>
      </c>
      <c r="D475" t="s">
        <v>113</v>
      </c>
      <c r="E475" t="s">
        <v>114</v>
      </c>
      <c r="F475" t="s">
        <v>70</v>
      </c>
      <c r="G475" t="s">
        <v>137</v>
      </c>
      <c r="H475" t="s">
        <v>237</v>
      </c>
      <c r="I475" t="s">
        <v>374</v>
      </c>
      <c r="J475" t="s">
        <v>381</v>
      </c>
      <c r="K475" t="s">
        <v>382</v>
      </c>
      <c r="L475" t="s">
        <v>537</v>
      </c>
    </row>
    <row r="476" spans="1:12" x14ac:dyDescent="0.25">
      <c r="A476" t="s">
        <v>770</v>
      </c>
      <c r="B476" s="9" t="s">
        <v>908</v>
      </c>
      <c r="C476" t="s">
        <v>219</v>
      </c>
      <c r="D476" t="s">
        <v>202</v>
      </c>
      <c r="E476" t="s">
        <v>633</v>
      </c>
      <c r="F476" t="s">
        <v>707</v>
      </c>
      <c r="G476" t="s">
        <v>882</v>
      </c>
      <c r="H476" t="s">
        <v>882</v>
      </c>
      <c r="I476" t="s">
        <v>882</v>
      </c>
      <c r="J476" t="s">
        <v>882</v>
      </c>
      <c r="K476" t="s">
        <v>882</v>
      </c>
      <c r="L476" t="s">
        <v>882</v>
      </c>
    </row>
    <row r="477" spans="1:12" x14ac:dyDescent="0.25">
      <c r="A477" t="s">
        <v>770</v>
      </c>
      <c r="B477" s="9" t="s">
        <v>887</v>
      </c>
      <c r="C477" t="s">
        <v>621</v>
      </c>
      <c r="D477" t="s">
        <v>304</v>
      </c>
      <c r="E477" t="s">
        <v>259</v>
      </c>
      <c r="F477" t="s">
        <v>352</v>
      </c>
      <c r="G477" t="s">
        <v>882</v>
      </c>
      <c r="H477" t="s">
        <v>882</v>
      </c>
      <c r="I477" t="s">
        <v>882</v>
      </c>
      <c r="J477" t="s">
        <v>882</v>
      </c>
      <c r="K477" t="s">
        <v>882</v>
      </c>
      <c r="L477" t="s">
        <v>882</v>
      </c>
    </row>
    <row r="478" spans="1:12" x14ac:dyDescent="0.25">
      <c r="A478" t="s">
        <v>770</v>
      </c>
      <c r="B478" s="9" t="s">
        <v>909</v>
      </c>
      <c r="C478" t="s">
        <v>592</v>
      </c>
      <c r="D478" t="s">
        <v>882</v>
      </c>
      <c r="E478" t="s">
        <v>882</v>
      </c>
      <c r="F478" t="s">
        <v>882</v>
      </c>
      <c r="G478" t="s">
        <v>882</v>
      </c>
      <c r="H478" t="s">
        <v>882</v>
      </c>
      <c r="I478" t="s">
        <v>882</v>
      </c>
      <c r="J478" t="s">
        <v>882</v>
      </c>
      <c r="K478" t="s">
        <v>882</v>
      </c>
      <c r="L478" t="s">
        <v>882</v>
      </c>
    </row>
    <row r="479" spans="1:12" x14ac:dyDescent="0.25">
      <c r="A479" t="s">
        <v>770</v>
      </c>
      <c r="B479" s="9" t="s">
        <v>910</v>
      </c>
      <c r="C479" t="s">
        <v>126</v>
      </c>
      <c r="D479" t="s">
        <v>414</v>
      </c>
      <c r="E479" t="s">
        <v>122</v>
      </c>
      <c r="F479" t="s">
        <v>329</v>
      </c>
      <c r="G479" t="s">
        <v>882</v>
      </c>
      <c r="H479" t="s">
        <v>882</v>
      </c>
      <c r="I479" t="s">
        <v>882</v>
      </c>
      <c r="J479" t="s">
        <v>882</v>
      </c>
      <c r="K479" t="s">
        <v>882</v>
      </c>
      <c r="L479" t="s">
        <v>882</v>
      </c>
    </row>
    <row r="480" spans="1:12" x14ac:dyDescent="0.25">
      <c r="A480" t="s">
        <v>770</v>
      </c>
      <c r="B480" s="9" t="s">
        <v>888</v>
      </c>
      <c r="C480" t="s">
        <v>117</v>
      </c>
      <c r="D480" t="s">
        <v>738</v>
      </c>
      <c r="E480" t="s">
        <v>420</v>
      </c>
      <c r="F480" t="s">
        <v>313</v>
      </c>
      <c r="G480" t="s">
        <v>325</v>
      </c>
      <c r="H480" t="s">
        <v>710</v>
      </c>
      <c r="I480" t="s">
        <v>882</v>
      </c>
      <c r="J480" t="s">
        <v>882</v>
      </c>
      <c r="K480" t="s">
        <v>882</v>
      </c>
      <c r="L480" t="s">
        <v>882</v>
      </c>
    </row>
    <row r="481" spans="1:12" x14ac:dyDescent="0.25">
      <c r="A481" t="s">
        <v>770</v>
      </c>
      <c r="B481" s="9" t="s">
        <v>889</v>
      </c>
      <c r="C481" t="s">
        <v>540</v>
      </c>
      <c r="D481" t="s">
        <v>402</v>
      </c>
      <c r="E481" t="s">
        <v>704</v>
      </c>
      <c r="F481" t="s">
        <v>403</v>
      </c>
      <c r="G481" t="s">
        <v>706</v>
      </c>
      <c r="H481" t="s">
        <v>677</v>
      </c>
      <c r="I481" t="s">
        <v>223</v>
      </c>
      <c r="J481" t="s">
        <v>756</v>
      </c>
      <c r="K481" t="s">
        <v>610</v>
      </c>
      <c r="L481" t="s">
        <v>218</v>
      </c>
    </row>
    <row r="482" spans="1:12" x14ac:dyDescent="0.25">
      <c r="A482" t="s">
        <v>770</v>
      </c>
      <c r="B482" s="9" t="s">
        <v>890</v>
      </c>
      <c r="C482" t="s">
        <v>296</v>
      </c>
      <c r="D482" t="s">
        <v>72</v>
      </c>
      <c r="E482" t="s">
        <v>439</v>
      </c>
      <c r="F482" t="s">
        <v>526</v>
      </c>
      <c r="G482" t="s">
        <v>459</v>
      </c>
      <c r="H482" t="s">
        <v>73</v>
      </c>
      <c r="I482" t="s">
        <v>574</v>
      </c>
      <c r="J482" t="s">
        <v>309</v>
      </c>
      <c r="K482" t="s">
        <v>445</v>
      </c>
      <c r="L482" t="s">
        <v>484</v>
      </c>
    </row>
    <row r="483" spans="1:12" x14ac:dyDescent="0.25">
      <c r="A483" t="s">
        <v>770</v>
      </c>
      <c r="B483" s="9" t="s">
        <v>911</v>
      </c>
      <c r="C483" t="s">
        <v>267</v>
      </c>
      <c r="D483" t="s">
        <v>53</v>
      </c>
      <c r="E483" t="s">
        <v>300</v>
      </c>
      <c r="F483" t="s">
        <v>360</v>
      </c>
      <c r="G483" t="s">
        <v>724</v>
      </c>
      <c r="H483" t="s">
        <v>882</v>
      </c>
      <c r="I483" t="s">
        <v>882</v>
      </c>
      <c r="J483" t="s">
        <v>882</v>
      </c>
      <c r="K483" t="s">
        <v>882</v>
      </c>
      <c r="L483" t="s">
        <v>882</v>
      </c>
    </row>
    <row r="484" spans="1:12" x14ac:dyDescent="0.25">
      <c r="A484" t="s">
        <v>770</v>
      </c>
      <c r="B484" s="9" t="s">
        <v>891</v>
      </c>
      <c r="C484" t="s">
        <v>453</v>
      </c>
      <c r="D484" t="s">
        <v>655</v>
      </c>
      <c r="E484" t="s">
        <v>631</v>
      </c>
      <c r="F484" t="s">
        <v>344</v>
      </c>
      <c r="G484" t="s">
        <v>370</v>
      </c>
      <c r="H484" t="s">
        <v>139</v>
      </c>
      <c r="I484" t="s">
        <v>234</v>
      </c>
      <c r="J484" t="s">
        <v>657</v>
      </c>
      <c r="K484" t="s">
        <v>131</v>
      </c>
      <c r="L484" t="s">
        <v>324</v>
      </c>
    </row>
    <row r="485" spans="1:12" x14ac:dyDescent="0.25">
      <c r="A485" t="s">
        <v>770</v>
      </c>
      <c r="B485" s="9" t="s">
        <v>892</v>
      </c>
      <c r="C485" t="s">
        <v>615</v>
      </c>
      <c r="D485" t="s">
        <v>198</v>
      </c>
      <c r="E485" t="s">
        <v>736</v>
      </c>
      <c r="F485" t="s">
        <v>205</v>
      </c>
      <c r="G485" t="s">
        <v>506</v>
      </c>
      <c r="H485" t="s">
        <v>222</v>
      </c>
      <c r="I485" t="s">
        <v>507</v>
      </c>
      <c r="J485" t="s">
        <v>660</v>
      </c>
      <c r="K485" t="s">
        <v>295</v>
      </c>
      <c r="L485" t="s">
        <v>142</v>
      </c>
    </row>
    <row r="486" spans="1:12" x14ac:dyDescent="0.25">
      <c r="A486" t="s">
        <v>770</v>
      </c>
      <c r="B486" s="9" t="s">
        <v>893</v>
      </c>
      <c r="C486" t="s">
        <v>509</v>
      </c>
      <c r="D486" t="s">
        <v>512</v>
      </c>
      <c r="E486" t="s">
        <v>579</v>
      </c>
      <c r="F486" t="s">
        <v>204</v>
      </c>
      <c r="G486" t="s">
        <v>672</v>
      </c>
      <c r="H486" t="s">
        <v>347</v>
      </c>
      <c r="I486" t="s">
        <v>882</v>
      </c>
      <c r="J486" t="s">
        <v>882</v>
      </c>
      <c r="K486" t="s">
        <v>882</v>
      </c>
      <c r="L486" t="s">
        <v>882</v>
      </c>
    </row>
    <row r="487" spans="1:12" x14ac:dyDescent="0.25">
      <c r="A487" t="s">
        <v>770</v>
      </c>
      <c r="B487" s="9" t="s">
        <v>912</v>
      </c>
      <c r="C487" t="s">
        <v>609</v>
      </c>
      <c r="D487" t="s">
        <v>434</v>
      </c>
      <c r="E487" t="s">
        <v>473</v>
      </c>
      <c r="F487" t="s">
        <v>334</v>
      </c>
      <c r="G487" t="s">
        <v>625</v>
      </c>
      <c r="H487" t="s">
        <v>675</v>
      </c>
      <c r="I487" t="s">
        <v>718</v>
      </c>
      <c r="J487" t="s">
        <v>145</v>
      </c>
      <c r="K487" t="s">
        <v>277</v>
      </c>
      <c r="L487" t="s">
        <v>457</v>
      </c>
    </row>
    <row r="488" spans="1:12" x14ac:dyDescent="0.25">
      <c r="A488" t="s">
        <v>770</v>
      </c>
      <c r="B488" s="9" t="s">
        <v>913</v>
      </c>
      <c r="C488" t="s">
        <v>555</v>
      </c>
      <c r="D488" t="s">
        <v>490</v>
      </c>
      <c r="E488" t="s">
        <v>385</v>
      </c>
      <c r="F488" t="s">
        <v>628</v>
      </c>
      <c r="G488" t="s">
        <v>620</v>
      </c>
      <c r="H488" t="s">
        <v>120</v>
      </c>
      <c r="I488" t="s">
        <v>882</v>
      </c>
      <c r="J488" t="s">
        <v>882</v>
      </c>
      <c r="K488" t="s">
        <v>882</v>
      </c>
      <c r="L488" t="s">
        <v>882</v>
      </c>
    </row>
    <row r="489" spans="1:12" x14ac:dyDescent="0.25">
      <c r="A489" t="s">
        <v>770</v>
      </c>
      <c r="B489" s="9" t="s">
        <v>894</v>
      </c>
      <c r="C489" t="s">
        <v>271</v>
      </c>
      <c r="D489" t="s">
        <v>401</v>
      </c>
      <c r="E489" t="s">
        <v>602</v>
      </c>
      <c r="F489" t="s">
        <v>747</v>
      </c>
      <c r="G489" t="s">
        <v>193</v>
      </c>
      <c r="H489" t="s">
        <v>386</v>
      </c>
      <c r="I489" t="s">
        <v>603</v>
      </c>
      <c r="J489" t="s">
        <v>654</v>
      </c>
      <c r="K489" t="s">
        <v>387</v>
      </c>
      <c r="L489" t="s">
        <v>882</v>
      </c>
    </row>
    <row r="490" spans="1:12" x14ac:dyDescent="0.25">
      <c r="A490" t="s">
        <v>770</v>
      </c>
      <c r="B490" s="9" t="s">
        <v>914</v>
      </c>
      <c r="C490" t="s">
        <v>184</v>
      </c>
      <c r="D490" t="s">
        <v>190</v>
      </c>
      <c r="E490" t="s">
        <v>563</v>
      </c>
      <c r="F490" t="s">
        <v>119</v>
      </c>
      <c r="G490" t="s">
        <v>366</v>
      </c>
      <c r="H490" t="s">
        <v>448</v>
      </c>
      <c r="I490" t="s">
        <v>572</v>
      </c>
      <c r="J490" t="s">
        <v>650</v>
      </c>
      <c r="K490" t="s">
        <v>882</v>
      </c>
      <c r="L490" t="s">
        <v>882</v>
      </c>
    </row>
    <row r="491" spans="1:12" x14ac:dyDescent="0.25">
      <c r="A491" t="s">
        <v>770</v>
      </c>
      <c r="B491" s="9" t="s">
        <v>895</v>
      </c>
      <c r="C491" t="s">
        <v>432</v>
      </c>
      <c r="D491" t="s">
        <v>238</v>
      </c>
      <c r="E491" t="s">
        <v>264</v>
      </c>
      <c r="F491" t="s">
        <v>75</v>
      </c>
      <c r="G491" t="s">
        <v>882</v>
      </c>
      <c r="H491" t="s">
        <v>882</v>
      </c>
      <c r="I491" t="s">
        <v>882</v>
      </c>
      <c r="J491" t="s">
        <v>882</v>
      </c>
      <c r="K491" t="s">
        <v>882</v>
      </c>
      <c r="L491" t="s">
        <v>882</v>
      </c>
    </row>
    <row r="492" spans="1:12" x14ac:dyDescent="0.25">
      <c r="A492" t="s">
        <v>770</v>
      </c>
      <c r="B492" s="9" t="s">
        <v>896</v>
      </c>
      <c r="C492" t="s">
        <v>739</v>
      </c>
      <c r="D492" t="s">
        <v>480</v>
      </c>
      <c r="E492" t="s">
        <v>746</v>
      </c>
      <c r="F492" t="s">
        <v>489</v>
      </c>
      <c r="G492" t="s">
        <v>418</v>
      </c>
      <c r="H492" t="s">
        <v>429</v>
      </c>
      <c r="I492" t="s">
        <v>626</v>
      </c>
      <c r="J492" t="s">
        <v>200</v>
      </c>
      <c r="K492" t="s">
        <v>460</v>
      </c>
      <c r="L492" t="s">
        <v>882</v>
      </c>
    </row>
    <row r="493" spans="1:12" x14ac:dyDescent="0.25">
      <c r="A493" t="s">
        <v>770</v>
      </c>
      <c r="B493" s="9" t="s">
        <v>897</v>
      </c>
      <c r="C493" t="s">
        <v>367</v>
      </c>
      <c r="D493" t="s">
        <v>693</v>
      </c>
      <c r="E493" t="s">
        <v>681</v>
      </c>
      <c r="F493" t="s">
        <v>327</v>
      </c>
      <c r="G493" t="s">
        <v>702</v>
      </c>
      <c r="H493" t="s">
        <v>717</v>
      </c>
      <c r="I493" t="s">
        <v>573</v>
      </c>
      <c r="J493" t="s">
        <v>166</v>
      </c>
      <c r="K493" t="s">
        <v>298</v>
      </c>
      <c r="L493" t="s">
        <v>339</v>
      </c>
    </row>
    <row r="494" spans="1:12" x14ac:dyDescent="0.25">
      <c r="A494" t="s">
        <v>770</v>
      </c>
      <c r="B494" s="9" t="s">
        <v>898</v>
      </c>
      <c r="C494" t="s">
        <v>54</v>
      </c>
      <c r="D494" t="s">
        <v>614</v>
      </c>
      <c r="E494" t="s">
        <v>203</v>
      </c>
      <c r="F494" t="s">
        <v>629</v>
      </c>
      <c r="G494" t="s">
        <v>599</v>
      </c>
      <c r="H494" t="s">
        <v>732</v>
      </c>
      <c r="I494" t="s">
        <v>426</v>
      </c>
      <c r="J494" t="s">
        <v>666</v>
      </c>
      <c r="K494" t="s">
        <v>147</v>
      </c>
      <c r="L494" t="s">
        <v>230</v>
      </c>
    </row>
    <row r="495" spans="1:12" x14ac:dyDescent="0.25">
      <c r="A495" t="s">
        <v>770</v>
      </c>
      <c r="B495" s="9" t="s">
        <v>899</v>
      </c>
      <c r="C495" t="s">
        <v>288</v>
      </c>
      <c r="D495" t="s">
        <v>240</v>
      </c>
      <c r="E495" t="s">
        <v>621</v>
      </c>
      <c r="F495" t="s">
        <v>598</v>
      </c>
      <c r="G495" t="s">
        <v>437</v>
      </c>
      <c r="H495" t="s">
        <v>219</v>
      </c>
      <c r="I495" t="s">
        <v>113</v>
      </c>
      <c r="J495" t="s">
        <v>202</v>
      </c>
      <c r="K495" t="s">
        <v>126</v>
      </c>
      <c r="L495" t="s">
        <v>114</v>
      </c>
    </row>
    <row r="496" spans="1:12" x14ac:dyDescent="0.25">
      <c r="A496" t="s">
        <v>770</v>
      </c>
      <c r="B496" s="9" t="s">
        <v>900</v>
      </c>
      <c r="C496" t="s">
        <v>267</v>
      </c>
      <c r="D496" t="s">
        <v>453</v>
      </c>
      <c r="E496" t="s">
        <v>655</v>
      </c>
      <c r="F496" t="s">
        <v>540</v>
      </c>
      <c r="G496" t="s">
        <v>402</v>
      </c>
      <c r="H496" t="s">
        <v>296</v>
      </c>
      <c r="I496" t="s">
        <v>631</v>
      </c>
      <c r="J496" t="s">
        <v>72</v>
      </c>
      <c r="K496" t="s">
        <v>704</v>
      </c>
      <c r="L496" t="s">
        <v>53</v>
      </c>
    </row>
    <row r="497" spans="1:12" x14ac:dyDescent="0.25">
      <c r="A497" t="s">
        <v>770</v>
      </c>
      <c r="B497" s="9" t="s">
        <v>901</v>
      </c>
      <c r="C497" t="s">
        <v>271</v>
      </c>
      <c r="D497" t="s">
        <v>401</v>
      </c>
      <c r="E497" t="s">
        <v>615</v>
      </c>
      <c r="F497" t="s">
        <v>602</v>
      </c>
      <c r="G497" t="s">
        <v>747</v>
      </c>
      <c r="H497" t="s">
        <v>193</v>
      </c>
      <c r="I497" t="s">
        <v>609</v>
      </c>
      <c r="J497" t="s">
        <v>198</v>
      </c>
      <c r="K497" t="s">
        <v>736</v>
      </c>
      <c r="L497" t="s">
        <v>509</v>
      </c>
    </row>
    <row r="498" spans="1:12" x14ac:dyDescent="0.25">
      <c r="A498" t="s">
        <v>770</v>
      </c>
      <c r="B498" s="9" t="s">
        <v>902</v>
      </c>
      <c r="C498" t="s">
        <v>739</v>
      </c>
      <c r="D498" t="s">
        <v>432</v>
      </c>
      <c r="E498" t="s">
        <v>184</v>
      </c>
      <c r="F498" t="s">
        <v>480</v>
      </c>
      <c r="G498" t="s">
        <v>746</v>
      </c>
      <c r="H498" t="s">
        <v>190</v>
      </c>
      <c r="I498" t="s">
        <v>238</v>
      </c>
      <c r="J498" t="s">
        <v>489</v>
      </c>
      <c r="K498" t="s">
        <v>563</v>
      </c>
      <c r="L498" t="s">
        <v>119</v>
      </c>
    </row>
    <row r="499" spans="1:12" x14ac:dyDescent="0.25">
      <c r="A499" t="s">
        <v>771</v>
      </c>
      <c r="B499" s="9" t="s">
        <v>881</v>
      </c>
      <c r="C499" t="s">
        <v>339</v>
      </c>
      <c r="D499" t="s">
        <v>717</v>
      </c>
      <c r="E499" t="s">
        <v>166</v>
      </c>
      <c r="F499" t="s">
        <v>450</v>
      </c>
      <c r="G499" t="s">
        <v>760</v>
      </c>
      <c r="H499" t="s">
        <v>298</v>
      </c>
      <c r="I499" t="s">
        <v>481</v>
      </c>
      <c r="J499" t="s">
        <v>607</v>
      </c>
      <c r="K499" t="s">
        <v>681</v>
      </c>
      <c r="L499" t="s">
        <v>693</v>
      </c>
    </row>
    <row r="500" spans="1:12" x14ac:dyDescent="0.25">
      <c r="A500" t="s">
        <v>771</v>
      </c>
      <c r="B500" s="9" t="s">
        <v>903</v>
      </c>
      <c r="C500" t="s">
        <v>573</v>
      </c>
      <c r="D500" t="s">
        <v>56</v>
      </c>
      <c r="E500" t="s">
        <v>327</v>
      </c>
      <c r="F500" t="s">
        <v>882</v>
      </c>
      <c r="G500" t="s">
        <v>882</v>
      </c>
      <c r="H500" t="s">
        <v>882</v>
      </c>
      <c r="I500" t="s">
        <v>882</v>
      </c>
      <c r="J500" t="s">
        <v>882</v>
      </c>
      <c r="K500" t="s">
        <v>882</v>
      </c>
      <c r="L500" t="s">
        <v>882</v>
      </c>
    </row>
    <row r="501" spans="1:12" x14ac:dyDescent="0.25">
      <c r="A501" t="s">
        <v>771</v>
      </c>
      <c r="B501" s="9" t="s">
        <v>904</v>
      </c>
      <c r="C501" t="s">
        <v>49</v>
      </c>
      <c r="D501" t="s">
        <v>171</v>
      </c>
      <c r="E501" t="s">
        <v>702</v>
      </c>
      <c r="F501" t="s">
        <v>882</v>
      </c>
      <c r="G501" t="s">
        <v>882</v>
      </c>
      <c r="H501" t="s">
        <v>882</v>
      </c>
      <c r="I501" t="s">
        <v>882</v>
      </c>
      <c r="J501" t="s">
        <v>882</v>
      </c>
      <c r="K501" t="s">
        <v>882</v>
      </c>
      <c r="L501" t="s">
        <v>882</v>
      </c>
    </row>
    <row r="502" spans="1:12" x14ac:dyDescent="0.25">
      <c r="A502" t="s">
        <v>771</v>
      </c>
      <c r="B502" s="9" t="s">
        <v>905</v>
      </c>
      <c r="C502" t="s">
        <v>367</v>
      </c>
      <c r="D502" t="s">
        <v>882</v>
      </c>
      <c r="E502" t="s">
        <v>882</v>
      </c>
      <c r="F502" t="s">
        <v>882</v>
      </c>
      <c r="G502" t="s">
        <v>882</v>
      </c>
      <c r="H502" t="s">
        <v>882</v>
      </c>
      <c r="I502" t="s">
        <v>882</v>
      </c>
      <c r="J502" t="s">
        <v>882</v>
      </c>
      <c r="K502" t="s">
        <v>882</v>
      </c>
      <c r="L502" t="s">
        <v>882</v>
      </c>
    </row>
    <row r="503" spans="1:12" x14ac:dyDescent="0.25">
      <c r="A503" t="s">
        <v>771</v>
      </c>
      <c r="B503" s="9" t="s">
        <v>906</v>
      </c>
      <c r="C503" t="s">
        <v>590</v>
      </c>
      <c r="D503" t="s">
        <v>599</v>
      </c>
      <c r="E503" t="s">
        <v>727</v>
      </c>
      <c r="F503" t="s">
        <v>147</v>
      </c>
      <c r="G503" t="s">
        <v>348</v>
      </c>
      <c r="H503" t="s">
        <v>731</v>
      </c>
      <c r="I503" t="s">
        <v>162</v>
      </c>
      <c r="J503" t="s">
        <v>467</v>
      </c>
      <c r="K503" t="s">
        <v>143</v>
      </c>
      <c r="L503" t="s">
        <v>732</v>
      </c>
    </row>
    <row r="504" spans="1:12" x14ac:dyDescent="0.25">
      <c r="A504" t="s">
        <v>771</v>
      </c>
      <c r="B504" s="9" t="s">
        <v>883</v>
      </c>
      <c r="C504" t="s">
        <v>228</v>
      </c>
      <c r="D504" t="s">
        <v>391</v>
      </c>
      <c r="E504" t="s">
        <v>479</v>
      </c>
      <c r="F504" t="s">
        <v>203</v>
      </c>
      <c r="G504" t="s">
        <v>446</v>
      </c>
      <c r="H504" t="s">
        <v>629</v>
      </c>
      <c r="I504" t="s">
        <v>726</v>
      </c>
      <c r="J504" t="s">
        <v>882</v>
      </c>
      <c r="K504" t="s">
        <v>882</v>
      </c>
      <c r="L504" t="s">
        <v>882</v>
      </c>
    </row>
    <row r="505" spans="1:12" x14ac:dyDescent="0.25">
      <c r="A505" t="s">
        <v>771</v>
      </c>
      <c r="B505" s="9" t="s">
        <v>884</v>
      </c>
      <c r="C505" t="s">
        <v>426</v>
      </c>
      <c r="D505" t="s">
        <v>59</v>
      </c>
      <c r="E505" t="s">
        <v>230</v>
      </c>
      <c r="F505" t="s">
        <v>314</v>
      </c>
      <c r="G505" t="s">
        <v>545</v>
      </c>
      <c r="H505" t="s">
        <v>614</v>
      </c>
      <c r="I505" t="s">
        <v>116</v>
      </c>
      <c r="J505" t="s">
        <v>396</v>
      </c>
      <c r="K505" t="s">
        <v>54</v>
      </c>
      <c r="L505" t="s">
        <v>273</v>
      </c>
    </row>
    <row r="506" spans="1:12" x14ac:dyDescent="0.25">
      <c r="A506" t="s">
        <v>771</v>
      </c>
      <c r="B506" s="9" t="s">
        <v>907</v>
      </c>
      <c r="C506" t="s">
        <v>310</v>
      </c>
      <c r="D506" t="s">
        <v>651</v>
      </c>
      <c r="E506" t="s">
        <v>110</v>
      </c>
      <c r="F506" t="s">
        <v>882</v>
      </c>
      <c r="G506" t="s">
        <v>882</v>
      </c>
      <c r="H506" t="s">
        <v>882</v>
      </c>
      <c r="I506" t="s">
        <v>882</v>
      </c>
      <c r="J506" t="s">
        <v>882</v>
      </c>
      <c r="K506" t="s">
        <v>882</v>
      </c>
      <c r="L506" t="s">
        <v>882</v>
      </c>
    </row>
    <row r="507" spans="1:12" x14ac:dyDescent="0.25">
      <c r="A507" t="s">
        <v>771</v>
      </c>
      <c r="B507" s="9" t="s">
        <v>885</v>
      </c>
      <c r="C507" t="s">
        <v>288</v>
      </c>
      <c r="D507" t="s">
        <v>240</v>
      </c>
      <c r="E507" t="s">
        <v>243</v>
      </c>
      <c r="F507" t="s">
        <v>290</v>
      </c>
      <c r="G507" t="s">
        <v>291</v>
      </c>
      <c r="H507" t="s">
        <v>438</v>
      </c>
      <c r="I507" t="s">
        <v>289</v>
      </c>
      <c r="J507" t="s">
        <v>435</v>
      </c>
      <c r="K507" t="s">
        <v>689</v>
      </c>
      <c r="L507" t="s">
        <v>882</v>
      </c>
    </row>
    <row r="508" spans="1:12" x14ac:dyDescent="0.25">
      <c r="A508" t="s">
        <v>771</v>
      </c>
      <c r="B508" s="9" t="s">
        <v>886</v>
      </c>
      <c r="C508" t="s">
        <v>115</v>
      </c>
      <c r="D508" t="s">
        <v>598</v>
      </c>
      <c r="E508" t="s">
        <v>744</v>
      </c>
      <c r="F508" t="s">
        <v>114</v>
      </c>
      <c r="G508" t="s">
        <v>137</v>
      </c>
      <c r="H508" t="s">
        <v>237</v>
      </c>
      <c r="I508" t="s">
        <v>351</v>
      </c>
      <c r="J508" t="s">
        <v>68</v>
      </c>
      <c r="K508" t="s">
        <v>381</v>
      </c>
      <c r="L508" t="s">
        <v>382</v>
      </c>
    </row>
    <row r="509" spans="1:12" x14ac:dyDescent="0.25">
      <c r="A509" t="s">
        <v>771</v>
      </c>
      <c r="B509" s="9" t="s">
        <v>908</v>
      </c>
      <c r="C509" t="s">
        <v>148</v>
      </c>
      <c r="D509" t="s">
        <v>202</v>
      </c>
      <c r="E509" t="s">
        <v>882</v>
      </c>
      <c r="F509" t="s">
        <v>882</v>
      </c>
      <c r="G509" t="s">
        <v>882</v>
      </c>
      <c r="H509" t="s">
        <v>882</v>
      </c>
      <c r="I509" t="s">
        <v>882</v>
      </c>
      <c r="J509" t="s">
        <v>882</v>
      </c>
      <c r="K509" t="s">
        <v>882</v>
      </c>
      <c r="L509" t="s">
        <v>882</v>
      </c>
    </row>
    <row r="510" spans="1:12" x14ac:dyDescent="0.25">
      <c r="A510" t="s">
        <v>771</v>
      </c>
      <c r="B510" s="9" t="s">
        <v>887</v>
      </c>
      <c r="C510" t="s">
        <v>352</v>
      </c>
      <c r="D510" t="s">
        <v>621</v>
      </c>
      <c r="E510" t="s">
        <v>353</v>
      </c>
      <c r="F510" t="s">
        <v>47</v>
      </c>
      <c r="G510" t="s">
        <v>304</v>
      </c>
      <c r="H510" t="s">
        <v>356</v>
      </c>
      <c r="I510" t="s">
        <v>882</v>
      </c>
      <c r="J510" t="s">
        <v>882</v>
      </c>
      <c r="K510" t="s">
        <v>882</v>
      </c>
      <c r="L510" t="s">
        <v>882</v>
      </c>
    </row>
    <row r="511" spans="1:12" x14ac:dyDescent="0.25">
      <c r="A511" t="s">
        <v>771</v>
      </c>
      <c r="B511" s="9" t="s">
        <v>910</v>
      </c>
      <c r="C511" t="s">
        <v>126</v>
      </c>
      <c r="D511" t="s">
        <v>124</v>
      </c>
      <c r="E511" t="s">
        <v>882</v>
      </c>
      <c r="F511" t="s">
        <v>882</v>
      </c>
      <c r="G511" t="s">
        <v>882</v>
      </c>
      <c r="H511" t="s">
        <v>882</v>
      </c>
      <c r="I511" t="s">
        <v>882</v>
      </c>
      <c r="J511" t="s">
        <v>882</v>
      </c>
      <c r="K511" t="s">
        <v>882</v>
      </c>
      <c r="L511" t="s">
        <v>882</v>
      </c>
    </row>
    <row r="512" spans="1:12" x14ac:dyDescent="0.25">
      <c r="A512" t="s">
        <v>771</v>
      </c>
      <c r="B512" s="9" t="s">
        <v>888</v>
      </c>
      <c r="C512" t="s">
        <v>738</v>
      </c>
      <c r="D512" t="s">
        <v>117</v>
      </c>
      <c r="E512" t="s">
        <v>325</v>
      </c>
      <c r="F512" t="s">
        <v>882</v>
      </c>
      <c r="G512" t="s">
        <v>882</v>
      </c>
      <c r="H512" t="s">
        <v>882</v>
      </c>
      <c r="I512" t="s">
        <v>882</v>
      </c>
      <c r="J512" t="s">
        <v>882</v>
      </c>
      <c r="K512" t="s">
        <v>882</v>
      </c>
      <c r="L512" t="s">
        <v>882</v>
      </c>
    </row>
    <row r="513" spans="1:12" x14ac:dyDescent="0.25">
      <c r="A513" t="s">
        <v>771</v>
      </c>
      <c r="B513" s="9" t="s">
        <v>889</v>
      </c>
      <c r="C513" t="s">
        <v>540</v>
      </c>
      <c r="D513" t="s">
        <v>577</v>
      </c>
      <c r="E513" t="s">
        <v>236</v>
      </c>
      <c r="F513" t="s">
        <v>282</v>
      </c>
      <c r="G513" t="s">
        <v>677</v>
      </c>
      <c r="H513" t="s">
        <v>704</v>
      </c>
      <c r="I513" t="s">
        <v>223</v>
      </c>
      <c r="J513" t="s">
        <v>531</v>
      </c>
      <c r="K513" t="s">
        <v>402</v>
      </c>
      <c r="L513" t="s">
        <v>403</v>
      </c>
    </row>
    <row r="514" spans="1:12" x14ac:dyDescent="0.25">
      <c r="A514" t="s">
        <v>771</v>
      </c>
      <c r="B514" s="9" t="s">
        <v>890</v>
      </c>
      <c r="C514" t="s">
        <v>72</v>
      </c>
      <c r="D514" t="s">
        <v>644</v>
      </c>
      <c r="E514" t="s">
        <v>526</v>
      </c>
      <c r="F514" t="s">
        <v>309</v>
      </c>
      <c r="G514" t="s">
        <v>445</v>
      </c>
      <c r="H514" t="s">
        <v>296</v>
      </c>
      <c r="I514" t="s">
        <v>439</v>
      </c>
      <c r="J514" t="s">
        <v>882</v>
      </c>
      <c r="K514" t="s">
        <v>882</v>
      </c>
      <c r="L514" t="s">
        <v>882</v>
      </c>
    </row>
    <row r="515" spans="1:12" x14ac:dyDescent="0.25">
      <c r="A515" t="s">
        <v>771</v>
      </c>
      <c r="B515" s="9" t="s">
        <v>911</v>
      </c>
      <c r="C515" t="s">
        <v>267</v>
      </c>
      <c r="D515" t="s">
        <v>53</v>
      </c>
      <c r="E515" t="s">
        <v>882</v>
      </c>
      <c r="F515" t="s">
        <v>882</v>
      </c>
      <c r="G515" t="s">
        <v>882</v>
      </c>
      <c r="H515" t="s">
        <v>882</v>
      </c>
      <c r="I515" t="s">
        <v>882</v>
      </c>
      <c r="J515" t="s">
        <v>882</v>
      </c>
      <c r="K515" t="s">
        <v>882</v>
      </c>
      <c r="L515" t="s">
        <v>882</v>
      </c>
    </row>
    <row r="516" spans="1:12" x14ac:dyDescent="0.25">
      <c r="A516" t="s">
        <v>771</v>
      </c>
      <c r="B516" s="9" t="s">
        <v>891</v>
      </c>
      <c r="C516" t="s">
        <v>453</v>
      </c>
      <c r="D516" t="s">
        <v>121</v>
      </c>
      <c r="E516" t="s">
        <v>655</v>
      </c>
      <c r="F516" t="s">
        <v>285</v>
      </c>
      <c r="G516" t="s">
        <v>639</v>
      </c>
      <c r="H516" t="s">
        <v>657</v>
      </c>
      <c r="I516" t="s">
        <v>323</v>
      </c>
      <c r="J516" t="s">
        <v>519</v>
      </c>
      <c r="K516" t="s">
        <v>699</v>
      </c>
      <c r="L516" t="s">
        <v>138</v>
      </c>
    </row>
    <row r="517" spans="1:12" x14ac:dyDescent="0.25">
      <c r="A517" t="s">
        <v>771</v>
      </c>
      <c r="B517" s="9" t="s">
        <v>892</v>
      </c>
      <c r="C517" t="s">
        <v>736</v>
      </c>
      <c r="D517" t="s">
        <v>615</v>
      </c>
      <c r="E517" t="s">
        <v>142</v>
      </c>
      <c r="F517" t="s">
        <v>198</v>
      </c>
      <c r="G517" t="s">
        <v>361</v>
      </c>
      <c r="H517" t="s">
        <v>222</v>
      </c>
      <c r="I517" t="s">
        <v>295</v>
      </c>
      <c r="J517" t="s">
        <v>660</v>
      </c>
      <c r="K517" t="s">
        <v>205</v>
      </c>
      <c r="L517" t="s">
        <v>422</v>
      </c>
    </row>
    <row r="518" spans="1:12" x14ac:dyDescent="0.25">
      <c r="A518" t="s">
        <v>771</v>
      </c>
      <c r="B518" s="9" t="s">
        <v>893</v>
      </c>
      <c r="C518" t="s">
        <v>509</v>
      </c>
      <c r="D518" t="s">
        <v>512</v>
      </c>
      <c r="E518" t="s">
        <v>672</v>
      </c>
      <c r="F518" t="s">
        <v>579</v>
      </c>
      <c r="G518" t="s">
        <v>882</v>
      </c>
      <c r="H518" t="s">
        <v>882</v>
      </c>
      <c r="I518" t="s">
        <v>882</v>
      </c>
      <c r="J518" t="s">
        <v>882</v>
      </c>
      <c r="K518" t="s">
        <v>882</v>
      </c>
      <c r="L518" t="s">
        <v>882</v>
      </c>
    </row>
    <row r="519" spans="1:12" x14ac:dyDescent="0.25">
      <c r="A519" t="s">
        <v>771</v>
      </c>
      <c r="B519" s="9" t="s">
        <v>912</v>
      </c>
      <c r="C519" t="s">
        <v>434</v>
      </c>
      <c r="D519" t="s">
        <v>571</v>
      </c>
      <c r="E519" t="s">
        <v>609</v>
      </c>
      <c r="F519" t="s">
        <v>718</v>
      </c>
      <c r="G519" t="s">
        <v>277</v>
      </c>
      <c r="H519" t="s">
        <v>713</v>
      </c>
      <c r="I519" t="s">
        <v>145</v>
      </c>
      <c r="J519" t="s">
        <v>397</v>
      </c>
      <c r="K519" t="s">
        <v>475</v>
      </c>
      <c r="L519" t="s">
        <v>564</v>
      </c>
    </row>
    <row r="520" spans="1:12" x14ac:dyDescent="0.25">
      <c r="A520" t="s">
        <v>771</v>
      </c>
      <c r="B520" s="9" t="s">
        <v>913</v>
      </c>
      <c r="C520" t="s">
        <v>490</v>
      </c>
      <c r="D520" t="s">
        <v>385</v>
      </c>
      <c r="E520" t="s">
        <v>555</v>
      </c>
      <c r="F520" t="s">
        <v>570</v>
      </c>
      <c r="G520" t="s">
        <v>611</v>
      </c>
      <c r="H520" t="s">
        <v>628</v>
      </c>
      <c r="I520" t="s">
        <v>882</v>
      </c>
      <c r="J520" t="s">
        <v>882</v>
      </c>
      <c r="K520" t="s">
        <v>882</v>
      </c>
      <c r="L520" t="s">
        <v>882</v>
      </c>
    </row>
    <row r="521" spans="1:12" x14ac:dyDescent="0.25">
      <c r="A521" t="s">
        <v>771</v>
      </c>
      <c r="B521" s="9" t="s">
        <v>894</v>
      </c>
      <c r="C521" t="s">
        <v>271</v>
      </c>
      <c r="D521" t="s">
        <v>401</v>
      </c>
      <c r="E521" t="s">
        <v>602</v>
      </c>
      <c r="F521" t="s">
        <v>747</v>
      </c>
      <c r="G521" t="s">
        <v>193</v>
      </c>
      <c r="H521" t="s">
        <v>603</v>
      </c>
      <c r="I521" t="s">
        <v>654</v>
      </c>
      <c r="J521" t="s">
        <v>882</v>
      </c>
      <c r="K521" t="s">
        <v>882</v>
      </c>
      <c r="L521" t="s">
        <v>882</v>
      </c>
    </row>
    <row r="522" spans="1:12" x14ac:dyDescent="0.25">
      <c r="A522" t="s">
        <v>771</v>
      </c>
      <c r="B522" s="9" t="s">
        <v>914</v>
      </c>
      <c r="C522" t="s">
        <v>190</v>
      </c>
      <c r="D522" t="s">
        <v>184</v>
      </c>
      <c r="E522" t="s">
        <v>119</v>
      </c>
      <c r="F522" t="s">
        <v>185</v>
      </c>
      <c r="G522" t="s">
        <v>249</v>
      </c>
      <c r="H522" t="s">
        <v>366</v>
      </c>
      <c r="I522" t="s">
        <v>523</v>
      </c>
      <c r="J522" t="s">
        <v>882</v>
      </c>
      <c r="K522" t="s">
        <v>882</v>
      </c>
      <c r="L522" t="s">
        <v>882</v>
      </c>
    </row>
    <row r="523" spans="1:12" x14ac:dyDescent="0.25">
      <c r="A523" t="s">
        <v>771</v>
      </c>
      <c r="B523" s="9" t="s">
        <v>895</v>
      </c>
      <c r="C523" t="s">
        <v>432</v>
      </c>
      <c r="D523" t="s">
        <v>238</v>
      </c>
      <c r="E523" t="s">
        <v>882</v>
      </c>
      <c r="F523" t="s">
        <v>882</v>
      </c>
      <c r="G523" t="s">
        <v>882</v>
      </c>
      <c r="H523" t="s">
        <v>882</v>
      </c>
      <c r="I523" t="s">
        <v>882</v>
      </c>
      <c r="J523" t="s">
        <v>882</v>
      </c>
      <c r="K523" t="s">
        <v>882</v>
      </c>
      <c r="L523" t="s">
        <v>882</v>
      </c>
    </row>
    <row r="524" spans="1:12" x14ac:dyDescent="0.25">
      <c r="A524" t="s">
        <v>771</v>
      </c>
      <c r="B524" s="9" t="s">
        <v>896</v>
      </c>
      <c r="C524" t="s">
        <v>739</v>
      </c>
      <c r="D524" t="s">
        <v>746</v>
      </c>
      <c r="E524" t="s">
        <v>480</v>
      </c>
      <c r="F524" t="s">
        <v>882</v>
      </c>
      <c r="G524" t="s">
        <v>882</v>
      </c>
      <c r="H524" t="s">
        <v>882</v>
      </c>
      <c r="I524" t="s">
        <v>882</v>
      </c>
      <c r="J524" t="s">
        <v>882</v>
      </c>
      <c r="K524" t="s">
        <v>882</v>
      </c>
      <c r="L524" t="s">
        <v>882</v>
      </c>
    </row>
    <row r="525" spans="1:12" x14ac:dyDescent="0.25">
      <c r="A525" t="s">
        <v>771</v>
      </c>
      <c r="B525" s="9" t="s">
        <v>897</v>
      </c>
      <c r="C525" t="s">
        <v>339</v>
      </c>
      <c r="D525" t="s">
        <v>49</v>
      </c>
      <c r="E525" t="s">
        <v>171</v>
      </c>
      <c r="F525" t="s">
        <v>573</v>
      </c>
      <c r="G525" t="s">
        <v>702</v>
      </c>
      <c r="H525" t="s">
        <v>717</v>
      </c>
      <c r="I525" t="s">
        <v>166</v>
      </c>
      <c r="J525" t="s">
        <v>450</v>
      </c>
      <c r="K525" t="s">
        <v>760</v>
      </c>
      <c r="L525" t="s">
        <v>298</v>
      </c>
    </row>
    <row r="526" spans="1:12" x14ac:dyDescent="0.25">
      <c r="A526" t="s">
        <v>771</v>
      </c>
      <c r="B526" s="9" t="s">
        <v>898</v>
      </c>
      <c r="C526" t="s">
        <v>426</v>
      </c>
      <c r="D526" t="s">
        <v>590</v>
      </c>
      <c r="E526" t="s">
        <v>599</v>
      </c>
      <c r="F526" t="s">
        <v>727</v>
      </c>
      <c r="G526" t="s">
        <v>147</v>
      </c>
      <c r="H526" t="s">
        <v>228</v>
      </c>
      <c r="I526" t="s">
        <v>348</v>
      </c>
      <c r="J526" t="s">
        <v>731</v>
      </c>
      <c r="K526" t="s">
        <v>59</v>
      </c>
      <c r="L526" t="s">
        <v>162</v>
      </c>
    </row>
    <row r="527" spans="1:12" x14ac:dyDescent="0.25">
      <c r="A527" t="s">
        <v>771</v>
      </c>
      <c r="B527" s="9" t="s">
        <v>899</v>
      </c>
      <c r="C527" t="s">
        <v>288</v>
      </c>
      <c r="D527" t="s">
        <v>240</v>
      </c>
      <c r="E527" t="s">
        <v>126</v>
      </c>
      <c r="F527" t="s">
        <v>310</v>
      </c>
      <c r="G527" t="s">
        <v>243</v>
      </c>
      <c r="H527" t="s">
        <v>290</v>
      </c>
      <c r="I527" t="s">
        <v>291</v>
      </c>
      <c r="J527" t="s">
        <v>438</v>
      </c>
      <c r="K527" t="s">
        <v>115</v>
      </c>
      <c r="L527" t="s">
        <v>598</v>
      </c>
    </row>
    <row r="528" spans="1:12" x14ac:dyDescent="0.25">
      <c r="A528" t="s">
        <v>771</v>
      </c>
      <c r="B528" s="9" t="s">
        <v>900</v>
      </c>
      <c r="C528" t="s">
        <v>540</v>
      </c>
      <c r="D528" t="s">
        <v>72</v>
      </c>
      <c r="E528" t="s">
        <v>453</v>
      </c>
      <c r="F528" t="s">
        <v>644</v>
      </c>
      <c r="G528" t="s">
        <v>577</v>
      </c>
      <c r="H528" t="s">
        <v>526</v>
      </c>
      <c r="I528" t="s">
        <v>121</v>
      </c>
      <c r="J528" t="s">
        <v>655</v>
      </c>
      <c r="K528" t="s">
        <v>738</v>
      </c>
      <c r="L528" t="s">
        <v>236</v>
      </c>
    </row>
    <row r="529" spans="1:12" x14ac:dyDescent="0.25">
      <c r="A529" t="s">
        <v>771</v>
      </c>
      <c r="B529" s="9" t="s">
        <v>901</v>
      </c>
      <c r="C529" t="s">
        <v>271</v>
      </c>
      <c r="D529" t="s">
        <v>401</v>
      </c>
      <c r="E529" t="s">
        <v>602</v>
      </c>
      <c r="F529" t="s">
        <v>736</v>
      </c>
      <c r="G529" t="s">
        <v>615</v>
      </c>
      <c r="H529" t="s">
        <v>747</v>
      </c>
      <c r="I529" t="s">
        <v>142</v>
      </c>
      <c r="J529" t="s">
        <v>434</v>
      </c>
      <c r="K529" t="s">
        <v>571</v>
      </c>
      <c r="L529" t="s">
        <v>490</v>
      </c>
    </row>
    <row r="530" spans="1:12" x14ac:dyDescent="0.25">
      <c r="A530" t="s">
        <v>771</v>
      </c>
      <c r="B530" s="9" t="s">
        <v>902</v>
      </c>
      <c r="C530" t="s">
        <v>739</v>
      </c>
      <c r="D530" t="s">
        <v>190</v>
      </c>
      <c r="E530" t="s">
        <v>746</v>
      </c>
      <c r="F530" t="s">
        <v>480</v>
      </c>
      <c r="G530" t="s">
        <v>184</v>
      </c>
      <c r="H530" t="s">
        <v>432</v>
      </c>
      <c r="I530" t="s">
        <v>238</v>
      </c>
      <c r="J530" t="s">
        <v>119</v>
      </c>
      <c r="K530" t="s">
        <v>185</v>
      </c>
      <c r="L530" t="s">
        <v>249</v>
      </c>
    </row>
    <row r="531" spans="1:12" x14ac:dyDescent="0.25">
      <c r="A531" t="s">
        <v>918</v>
      </c>
      <c r="B531" s="9" t="s">
        <v>903</v>
      </c>
      <c r="C531" t="s">
        <v>594</v>
      </c>
      <c r="D531" t="s">
        <v>882</v>
      </c>
      <c r="E531" t="s">
        <v>882</v>
      </c>
      <c r="F531" t="s">
        <v>882</v>
      </c>
      <c r="G531" t="s">
        <v>882</v>
      </c>
      <c r="H531" t="s">
        <v>882</v>
      </c>
      <c r="I531" t="s">
        <v>882</v>
      </c>
      <c r="J531" t="s">
        <v>882</v>
      </c>
      <c r="K531" t="s">
        <v>882</v>
      </c>
      <c r="L531" t="s">
        <v>882</v>
      </c>
    </row>
    <row r="532" spans="1:12" x14ac:dyDescent="0.25">
      <c r="A532" t="s">
        <v>918</v>
      </c>
      <c r="B532" s="9" t="s">
        <v>905</v>
      </c>
      <c r="C532" t="s">
        <v>367</v>
      </c>
      <c r="D532" t="s">
        <v>882</v>
      </c>
      <c r="E532" t="s">
        <v>882</v>
      </c>
      <c r="F532" t="s">
        <v>882</v>
      </c>
      <c r="G532" t="s">
        <v>882</v>
      </c>
      <c r="H532" t="s">
        <v>882</v>
      </c>
      <c r="I532" t="s">
        <v>882</v>
      </c>
      <c r="J532" t="s">
        <v>882</v>
      </c>
      <c r="K532" t="s">
        <v>882</v>
      </c>
      <c r="L532" t="s">
        <v>882</v>
      </c>
    </row>
    <row r="533" spans="1:12" x14ac:dyDescent="0.25">
      <c r="A533" t="s">
        <v>918</v>
      </c>
      <c r="B533" s="9" t="s">
        <v>906</v>
      </c>
      <c r="C533" t="s">
        <v>732</v>
      </c>
      <c r="D533" t="s">
        <v>882</v>
      </c>
      <c r="E533" t="s">
        <v>882</v>
      </c>
      <c r="F533" t="s">
        <v>882</v>
      </c>
      <c r="G533" t="s">
        <v>882</v>
      </c>
      <c r="H533" t="s">
        <v>882</v>
      </c>
      <c r="I533" t="s">
        <v>882</v>
      </c>
      <c r="J533" t="s">
        <v>882</v>
      </c>
      <c r="K533" t="s">
        <v>882</v>
      </c>
      <c r="L533" t="s">
        <v>882</v>
      </c>
    </row>
    <row r="534" spans="1:12" x14ac:dyDescent="0.25">
      <c r="A534" t="s">
        <v>918</v>
      </c>
      <c r="B534" s="9" t="s">
        <v>884</v>
      </c>
      <c r="C534" t="s">
        <v>273</v>
      </c>
      <c r="D534" t="s">
        <v>882</v>
      </c>
      <c r="E534" t="s">
        <v>882</v>
      </c>
      <c r="F534" t="s">
        <v>882</v>
      </c>
      <c r="G534" t="s">
        <v>882</v>
      </c>
      <c r="H534" t="s">
        <v>882</v>
      </c>
      <c r="I534" t="s">
        <v>882</v>
      </c>
      <c r="J534" t="s">
        <v>882</v>
      </c>
      <c r="K534" t="s">
        <v>882</v>
      </c>
      <c r="L534" t="s">
        <v>882</v>
      </c>
    </row>
    <row r="535" spans="1:12" x14ac:dyDescent="0.25">
      <c r="A535" t="s">
        <v>918</v>
      </c>
      <c r="B535" s="9" t="s">
        <v>885</v>
      </c>
      <c r="C535" t="s">
        <v>437</v>
      </c>
      <c r="D535" t="s">
        <v>882</v>
      </c>
      <c r="E535" t="s">
        <v>882</v>
      </c>
      <c r="F535" t="s">
        <v>882</v>
      </c>
      <c r="G535" t="s">
        <v>882</v>
      </c>
      <c r="H535" t="s">
        <v>882</v>
      </c>
      <c r="I535" t="s">
        <v>882</v>
      </c>
      <c r="J535" t="s">
        <v>882</v>
      </c>
      <c r="K535" t="s">
        <v>882</v>
      </c>
      <c r="L535" t="s">
        <v>882</v>
      </c>
    </row>
    <row r="536" spans="1:12" x14ac:dyDescent="0.25">
      <c r="A536" t="s">
        <v>918</v>
      </c>
      <c r="B536" s="9" t="s">
        <v>886</v>
      </c>
      <c r="C536" t="s">
        <v>115</v>
      </c>
      <c r="D536" t="s">
        <v>237</v>
      </c>
      <c r="E536" t="s">
        <v>882</v>
      </c>
      <c r="F536" t="s">
        <v>882</v>
      </c>
      <c r="G536" t="s">
        <v>882</v>
      </c>
      <c r="H536" t="s">
        <v>882</v>
      </c>
      <c r="I536" t="s">
        <v>882</v>
      </c>
      <c r="J536" t="s">
        <v>882</v>
      </c>
      <c r="K536" t="s">
        <v>882</v>
      </c>
      <c r="L536" t="s">
        <v>882</v>
      </c>
    </row>
    <row r="537" spans="1:12" x14ac:dyDescent="0.25">
      <c r="A537" t="s">
        <v>918</v>
      </c>
      <c r="B537" s="9" t="s">
        <v>910</v>
      </c>
      <c r="C537" t="s">
        <v>329</v>
      </c>
      <c r="D537" t="s">
        <v>882</v>
      </c>
      <c r="E537" t="s">
        <v>882</v>
      </c>
      <c r="F537" t="s">
        <v>882</v>
      </c>
      <c r="G537" t="s">
        <v>882</v>
      </c>
      <c r="H537" t="s">
        <v>882</v>
      </c>
      <c r="I537" t="s">
        <v>882</v>
      </c>
      <c r="J537" t="s">
        <v>882</v>
      </c>
      <c r="K537" t="s">
        <v>882</v>
      </c>
      <c r="L537" t="s">
        <v>882</v>
      </c>
    </row>
    <row r="538" spans="1:12" x14ac:dyDescent="0.25">
      <c r="A538" t="s">
        <v>918</v>
      </c>
      <c r="B538" s="9" t="s">
        <v>889</v>
      </c>
      <c r="C538" t="s">
        <v>704</v>
      </c>
      <c r="D538" t="s">
        <v>364</v>
      </c>
      <c r="E538" t="s">
        <v>403</v>
      </c>
      <c r="F538" t="s">
        <v>706</v>
      </c>
      <c r="G538" t="s">
        <v>882</v>
      </c>
      <c r="H538" t="s">
        <v>882</v>
      </c>
      <c r="I538" t="s">
        <v>882</v>
      </c>
      <c r="J538" t="s">
        <v>882</v>
      </c>
      <c r="K538" t="s">
        <v>882</v>
      </c>
      <c r="L538" t="s">
        <v>882</v>
      </c>
    </row>
    <row r="539" spans="1:12" x14ac:dyDescent="0.25">
      <c r="A539" t="s">
        <v>918</v>
      </c>
      <c r="B539" s="9" t="s">
        <v>890</v>
      </c>
      <c r="C539" t="s">
        <v>309</v>
      </c>
      <c r="D539" t="s">
        <v>73</v>
      </c>
      <c r="E539" t="s">
        <v>882</v>
      </c>
      <c r="F539" t="s">
        <v>882</v>
      </c>
      <c r="G539" t="s">
        <v>882</v>
      </c>
      <c r="H539" t="s">
        <v>882</v>
      </c>
      <c r="I539" t="s">
        <v>882</v>
      </c>
      <c r="J539" t="s">
        <v>882</v>
      </c>
      <c r="K539" t="s">
        <v>882</v>
      </c>
      <c r="L539" t="s">
        <v>882</v>
      </c>
    </row>
    <row r="540" spans="1:12" x14ac:dyDescent="0.25">
      <c r="A540" t="s">
        <v>918</v>
      </c>
      <c r="B540" s="9" t="s">
        <v>891</v>
      </c>
      <c r="C540" t="s">
        <v>699</v>
      </c>
      <c r="D540" t="s">
        <v>882</v>
      </c>
      <c r="E540" t="s">
        <v>882</v>
      </c>
      <c r="F540" t="s">
        <v>882</v>
      </c>
      <c r="G540" t="s">
        <v>882</v>
      </c>
      <c r="H540" t="s">
        <v>882</v>
      </c>
      <c r="I540" t="s">
        <v>882</v>
      </c>
      <c r="J540" t="s">
        <v>882</v>
      </c>
      <c r="K540" t="s">
        <v>882</v>
      </c>
      <c r="L540" t="s">
        <v>882</v>
      </c>
    </row>
    <row r="541" spans="1:12" x14ac:dyDescent="0.25">
      <c r="A541" t="s">
        <v>918</v>
      </c>
      <c r="B541" s="9" t="s">
        <v>892</v>
      </c>
      <c r="C541" t="s">
        <v>179</v>
      </c>
      <c r="D541" t="s">
        <v>615</v>
      </c>
      <c r="E541" t="s">
        <v>882</v>
      </c>
      <c r="F541" t="s">
        <v>882</v>
      </c>
      <c r="G541" t="s">
        <v>882</v>
      </c>
      <c r="H541" t="s">
        <v>882</v>
      </c>
      <c r="I541" t="s">
        <v>882</v>
      </c>
      <c r="J541" t="s">
        <v>882</v>
      </c>
      <c r="K541" t="s">
        <v>882</v>
      </c>
      <c r="L541" t="s">
        <v>882</v>
      </c>
    </row>
    <row r="542" spans="1:12" x14ac:dyDescent="0.25">
      <c r="A542" t="s">
        <v>918</v>
      </c>
      <c r="B542" s="9" t="s">
        <v>912</v>
      </c>
      <c r="C542" t="s">
        <v>434</v>
      </c>
      <c r="D542" t="s">
        <v>564</v>
      </c>
      <c r="E542" t="s">
        <v>609</v>
      </c>
      <c r="F542" t="s">
        <v>882</v>
      </c>
      <c r="G542" t="s">
        <v>882</v>
      </c>
      <c r="H542" t="s">
        <v>882</v>
      </c>
      <c r="I542" t="s">
        <v>882</v>
      </c>
      <c r="J542" t="s">
        <v>882</v>
      </c>
      <c r="K542" t="s">
        <v>882</v>
      </c>
      <c r="L542" t="s">
        <v>882</v>
      </c>
    </row>
    <row r="543" spans="1:12" x14ac:dyDescent="0.25">
      <c r="A543" t="s">
        <v>918</v>
      </c>
      <c r="B543" s="9" t="s">
        <v>894</v>
      </c>
      <c r="C543" t="s">
        <v>271</v>
      </c>
      <c r="D543" t="s">
        <v>401</v>
      </c>
      <c r="E543" t="s">
        <v>602</v>
      </c>
      <c r="F543" t="s">
        <v>882</v>
      </c>
      <c r="G543" t="s">
        <v>882</v>
      </c>
      <c r="H543" t="s">
        <v>882</v>
      </c>
      <c r="I543" t="s">
        <v>882</v>
      </c>
      <c r="J543" t="s">
        <v>882</v>
      </c>
      <c r="K543" t="s">
        <v>882</v>
      </c>
      <c r="L543" t="s">
        <v>882</v>
      </c>
    </row>
    <row r="544" spans="1:12" x14ac:dyDescent="0.25">
      <c r="A544" t="s">
        <v>918</v>
      </c>
      <c r="B544" s="9" t="s">
        <v>914</v>
      </c>
      <c r="C544" t="s">
        <v>190</v>
      </c>
      <c r="D544" t="s">
        <v>882</v>
      </c>
      <c r="E544" t="s">
        <v>882</v>
      </c>
      <c r="F544" t="s">
        <v>882</v>
      </c>
      <c r="G544" t="s">
        <v>882</v>
      </c>
      <c r="H544" t="s">
        <v>882</v>
      </c>
      <c r="I544" t="s">
        <v>882</v>
      </c>
      <c r="J544" t="s">
        <v>882</v>
      </c>
      <c r="K544" t="s">
        <v>882</v>
      </c>
      <c r="L544" t="s">
        <v>882</v>
      </c>
    </row>
    <row r="545" spans="1:12" x14ac:dyDescent="0.25">
      <c r="A545" t="s">
        <v>918</v>
      </c>
      <c r="B545" s="9" t="s">
        <v>896</v>
      </c>
      <c r="C545" t="s">
        <v>489</v>
      </c>
      <c r="D545" t="s">
        <v>882</v>
      </c>
      <c r="E545" t="s">
        <v>882</v>
      </c>
      <c r="F545" t="s">
        <v>882</v>
      </c>
      <c r="G545" t="s">
        <v>882</v>
      </c>
      <c r="H545" t="s">
        <v>882</v>
      </c>
      <c r="I545" t="s">
        <v>882</v>
      </c>
      <c r="J545" t="s">
        <v>882</v>
      </c>
      <c r="K545" t="s">
        <v>882</v>
      </c>
      <c r="L545" t="s">
        <v>882</v>
      </c>
    </row>
    <row r="546" spans="1:12" x14ac:dyDescent="0.25">
      <c r="A546" t="s">
        <v>918</v>
      </c>
      <c r="B546" s="9" t="s">
        <v>897</v>
      </c>
      <c r="C546" t="s">
        <v>594</v>
      </c>
      <c r="D546" t="s">
        <v>367</v>
      </c>
      <c r="E546" t="s">
        <v>882</v>
      </c>
      <c r="F546" t="s">
        <v>882</v>
      </c>
      <c r="G546" t="s">
        <v>882</v>
      </c>
      <c r="H546" t="s">
        <v>882</v>
      </c>
      <c r="I546" t="s">
        <v>882</v>
      </c>
      <c r="J546" t="s">
        <v>882</v>
      </c>
      <c r="K546" t="s">
        <v>882</v>
      </c>
      <c r="L546" t="s">
        <v>882</v>
      </c>
    </row>
    <row r="547" spans="1:12" x14ac:dyDescent="0.25">
      <c r="A547" t="s">
        <v>918</v>
      </c>
      <c r="B547" s="9" t="s">
        <v>898</v>
      </c>
      <c r="C547" t="s">
        <v>732</v>
      </c>
      <c r="D547" t="s">
        <v>273</v>
      </c>
      <c r="E547" t="s">
        <v>882</v>
      </c>
      <c r="F547" t="s">
        <v>882</v>
      </c>
      <c r="G547" t="s">
        <v>882</v>
      </c>
      <c r="H547" t="s">
        <v>882</v>
      </c>
      <c r="I547" t="s">
        <v>882</v>
      </c>
      <c r="J547" t="s">
        <v>882</v>
      </c>
      <c r="K547" t="s">
        <v>882</v>
      </c>
      <c r="L547" t="s">
        <v>882</v>
      </c>
    </row>
    <row r="548" spans="1:12" x14ac:dyDescent="0.25">
      <c r="A548" t="s">
        <v>918</v>
      </c>
      <c r="B548" s="9" t="s">
        <v>899</v>
      </c>
      <c r="C548" t="s">
        <v>437</v>
      </c>
      <c r="D548" t="s">
        <v>115</v>
      </c>
      <c r="E548" t="s">
        <v>237</v>
      </c>
      <c r="F548" t="s">
        <v>329</v>
      </c>
      <c r="G548" t="s">
        <v>882</v>
      </c>
      <c r="H548" t="s">
        <v>882</v>
      </c>
      <c r="I548" t="s">
        <v>882</v>
      </c>
      <c r="J548" t="s">
        <v>882</v>
      </c>
      <c r="K548" t="s">
        <v>882</v>
      </c>
      <c r="L548" t="s">
        <v>882</v>
      </c>
    </row>
    <row r="549" spans="1:12" x14ac:dyDescent="0.25">
      <c r="A549" t="s">
        <v>918</v>
      </c>
      <c r="B549" s="9" t="s">
        <v>900</v>
      </c>
      <c r="C549" t="s">
        <v>704</v>
      </c>
      <c r="D549" t="s">
        <v>364</v>
      </c>
      <c r="E549" t="s">
        <v>403</v>
      </c>
      <c r="F549" t="s">
        <v>706</v>
      </c>
      <c r="G549" t="s">
        <v>309</v>
      </c>
      <c r="H549" t="s">
        <v>73</v>
      </c>
      <c r="I549" t="s">
        <v>699</v>
      </c>
      <c r="J549" t="s">
        <v>882</v>
      </c>
      <c r="K549" t="s">
        <v>882</v>
      </c>
      <c r="L549" t="s">
        <v>882</v>
      </c>
    </row>
    <row r="550" spans="1:12" x14ac:dyDescent="0.25">
      <c r="A550" t="s">
        <v>918</v>
      </c>
      <c r="B550" s="9" t="s">
        <v>901</v>
      </c>
      <c r="C550" t="s">
        <v>271</v>
      </c>
      <c r="D550" t="s">
        <v>401</v>
      </c>
      <c r="E550" t="s">
        <v>179</v>
      </c>
      <c r="F550" t="s">
        <v>615</v>
      </c>
      <c r="G550" t="s">
        <v>434</v>
      </c>
      <c r="H550" t="s">
        <v>564</v>
      </c>
      <c r="I550" t="s">
        <v>609</v>
      </c>
      <c r="J550" t="s">
        <v>602</v>
      </c>
      <c r="K550" t="s">
        <v>882</v>
      </c>
      <c r="L550" t="s">
        <v>882</v>
      </c>
    </row>
    <row r="551" spans="1:12" x14ac:dyDescent="0.25">
      <c r="A551" t="s">
        <v>918</v>
      </c>
      <c r="B551" s="9" t="s">
        <v>902</v>
      </c>
      <c r="C551" t="s">
        <v>190</v>
      </c>
      <c r="D551" t="s">
        <v>489</v>
      </c>
      <c r="E551" t="s">
        <v>882</v>
      </c>
      <c r="F551" t="s">
        <v>882</v>
      </c>
      <c r="G551" t="s">
        <v>882</v>
      </c>
      <c r="H551" t="s">
        <v>882</v>
      </c>
      <c r="I551" t="s">
        <v>882</v>
      </c>
      <c r="J551" t="s">
        <v>882</v>
      </c>
      <c r="K551" t="s">
        <v>882</v>
      </c>
      <c r="L551" t="s">
        <v>882</v>
      </c>
    </row>
    <row r="552" spans="1:12" x14ac:dyDescent="0.25">
      <c r="A552" t="s">
        <v>37</v>
      </c>
      <c r="B552" s="9" t="s">
        <v>881</v>
      </c>
      <c r="C552" t="s">
        <v>693</v>
      </c>
      <c r="D552" t="s">
        <v>681</v>
      </c>
      <c r="E552" t="s">
        <v>481</v>
      </c>
      <c r="F552" t="s">
        <v>717</v>
      </c>
      <c r="G552" t="s">
        <v>298</v>
      </c>
      <c r="H552" t="s">
        <v>166</v>
      </c>
      <c r="I552" t="s">
        <v>339</v>
      </c>
      <c r="J552" t="s">
        <v>546</v>
      </c>
      <c r="K552" t="s">
        <v>668</v>
      </c>
      <c r="L552" t="s">
        <v>51</v>
      </c>
    </row>
    <row r="553" spans="1:12" x14ac:dyDescent="0.25">
      <c r="A553" t="s">
        <v>37</v>
      </c>
      <c r="B553" s="9" t="s">
        <v>903</v>
      </c>
      <c r="C553" t="s">
        <v>594</v>
      </c>
      <c r="D553" t="s">
        <v>327</v>
      </c>
      <c r="E553" t="s">
        <v>56</v>
      </c>
      <c r="F553" t="s">
        <v>697</v>
      </c>
      <c r="G553" t="s">
        <v>882</v>
      </c>
      <c r="H553" t="s">
        <v>882</v>
      </c>
      <c r="I553" t="s">
        <v>882</v>
      </c>
      <c r="J553" t="s">
        <v>882</v>
      </c>
      <c r="K553" t="s">
        <v>882</v>
      </c>
      <c r="L553" t="s">
        <v>882</v>
      </c>
    </row>
    <row r="554" spans="1:12" x14ac:dyDescent="0.25">
      <c r="A554" t="s">
        <v>37</v>
      </c>
      <c r="B554" s="9" t="s">
        <v>904</v>
      </c>
      <c r="C554" t="s">
        <v>702</v>
      </c>
      <c r="D554" t="s">
        <v>49</v>
      </c>
      <c r="E554" t="s">
        <v>171</v>
      </c>
      <c r="F554" t="s">
        <v>882</v>
      </c>
      <c r="G554" t="s">
        <v>882</v>
      </c>
      <c r="H554" t="s">
        <v>882</v>
      </c>
      <c r="I554" t="s">
        <v>882</v>
      </c>
      <c r="J554" t="s">
        <v>882</v>
      </c>
      <c r="K554" t="s">
        <v>882</v>
      </c>
      <c r="L554" t="s">
        <v>882</v>
      </c>
    </row>
    <row r="555" spans="1:12" x14ac:dyDescent="0.25">
      <c r="A555" t="s">
        <v>37</v>
      </c>
      <c r="B555" s="9" t="s">
        <v>905</v>
      </c>
      <c r="C555" t="s">
        <v>367</v>
      </c>
      <c r="D555" t="s">
        <v>209</v>
      </c>
      <c r="E555" t="s">
        <v>211</v>
      </c>
      <c r="F555" t="s">
        <v>882</v>
      </c>
      <c r="G555" t="s">
        <v>882</v>
      </c>
      <c r="H555" t="s">
        <v>882</v>
      </c>
      <c r="I555" t="s">
        <v>882</v>
      </c>
      <c r="J555" t="s">
        <v>882</v>
      </c>
      <c r="K555" t="s">
        <v>882</v>
      </c>
      <c r="L555" t="s">
        <v>882</v>
      </c>
    </row>
    <row r="556" spans="1:12" x14ac:dyDescent="0.25">
      <c r="A556" t="s">
        <v>37</v>
      </c>
      <c r="B556" s="9" t="s">
        <v>906</v>
      </c>
      <c r="C556" t="s">
        <v>727</v>
      </c>
      <c r="D556" t="s">
        <v>732</v>
      </c>
      <c r="E556" t="s">
        <v>590</v>
      </c>
      <c r="F556" t="s">
        <v>147</v>
      </c>
      <c r="G556" t="s">
        <v>317</v>
      </c>
      <c r="H556" t="s">
        <v>558</v>
      </c>
      <c r="I556" t="s">
        <v>348</v>
      </c>
      <c r="J556" t="s">
        <v>728</v>
      </c>
      <c r="K556" t="s">
        <v>61</v>
      </c>
      <c r="L556" t="s">
        <v>162</v>
      </c>
    </row>
    <row r="557" spans="1:12" x14ac:dyDescent="0.25">
      <c r="A557" t="s">
        <v>37</v>
      </c>
      <c r="B557" s="9" t="s">
        <v>883</v>
      </c>
      <c r="C557" t="s">
        <v>228</v>
      </c>
      <c r="D557" t="s">
        <v>629</v>
      </c>
      <c r="E557" t="s">
        <v>203</v>
      </c>
      <c r="F557" t="s">
        <v>388</v>
      </c>
      <c r="G557" t="s">
        <v>326</v>
      </c>
      <c r="H557" t="s">
        <v>390</v>
      </c>
      <c r="I557" t="s">
        <v>662</v>
      </c>
      <c r="J557" t="s">
        <v>882</v>
      </c>
      <c r="K557" t="s">
        <v>882</v>
      </c>
      <c r="L557" t="s">
        <v>882</v>
      </c>
    </row>
    <row r="558" spans="1:12" x14ac:dyDescent="0.25">
      <c r="A558" t="s">
        <v>37</v>
      </c>
      <c r="B558" s="9" t="s">
        <v>884</v>
      </c>
      <c r="C558" t="s">
        <v>273</v>
      </c>
      <c r="D558" t="s">
        <v>396</v>
      </c>
      <c r="E558" t="s">
        <v>54</v>
      </c>
      <c r="F558" t="s">
        <v>426</v>
      </c>
      <c r="G558" t="s">
        <v>666</v>
      </c>
      <c r="H558" t="s">
        <v>155</v>
      </c>
      <c r="I558" t="s">
        <v>230</v>
      </c>
      <c r="J558" t="s">
        <v>156</v>
      </c>
      <c r="K558" t="s">
        <v>314</v>
      </c>
      <c r="L558" t="s">
        <v>428</v>
      </c>
    </row>
    <row r="559" spans="1:12" x14ac:dyDescent="0.25">
      <c r="A559" t="s">
        <v>37</v>
      </c>
      <c r="B559" s="9" t="s">
        <v>907</v>
      </c>
      <c r="C559" t="s">
        <v>651</v>
      </c>
      <c r="D559" t="s">
        <v>310</v>
      </c>
      <c r="E559" t="s">
        <v>346</v>
      </c>
      <c r="F559" t="s">
        <v>882</v>
      </c>
      <c r="G559" t="s">
        <v>882</v>
      </c>
      <c r="H559" t="s">
        <v>882</v>
      </c>
      <c r="I559" t="s">
        <v>882</v>
      </c>
      <c r="J559" t="s">
        <v>882</v>
      </c>
      <c r="K559" t="s">
        <v>882</v>
      </c>
      <c r="L559" t="s">
        <v>882</v>
      </c>
    </row>
    <row r="560" spans="1:12" x14ac:dyDescent="0.25">
      <c r="A560" t="s">
        <v>37</v>
      </c>
      <c r="B560" s="9" t="s">
        <v>885</v>
      </c>
      <c r="C560" t="s">
        <v>288</v>
      </c>
      <c r="D560" t="s">
        <v>240</v>
      </c>
      <c r="E560" t="s">
        <v>437</v>
      </c>
      <c r="F560" t="s">
        <v>435</v>
      </c>
      <c r="G560" t="s">
        <v>290</v>
      </c>
      <c r="H560" t="s">
        <v>436</v>
      </c>
      <c r="I560" t="s">
        <v>882</v>
      </c>
      <c r="J560" t="s">
        <v>882</v>
      </c>
      <c r="K560" t="s">
        <v>882</v>
      </c>
      <c r="L560" t="s">
        <v>882</v>
      </c>
    </row>
    <row r="561" spans="1:12" x14ac:dyDescent="0.25">
      <c r="A561" t="s">
        <v>37</v>
      </c>
      <c r="B561" s="9" t="s">
        <v>886</v>
      </c>
      <c r="C561" t="s">
        <v>598</v>
      </c>
      <c r="D561" t="s">
        <v>114</v>
      </c>
      <c r="E561" t="s">
        <v>137</v>
      </c>
      <c r="F561" t="s">
        <v>113</v>
      </c>
      <c r="G561" t="s">
        <v>744</v>
      </c>
      <c r="H561" t="s">
        <v>115</v>
      </c>
      <c r="I561" t="s">
        <v>237</v>
      </c>
      <c r="J561" t="s">
        <v>381</v>
      </c>
      <c r="K561" t="s">
        <v>69</v>
      </c>
      <c r="L561" t="s">
        <v>537</v>
      </c>
    </row>
    <row r="562" spans="1:12" x14ac:dyDescent="0.25">
      <c r="A562" t="s">
        <v>37</v>
      </c>
      <c r="B562" s="9" t="s">
        <v>908</v>
      </c>
      <c r="C562" t="s">
        <v>707</v>
      </c>
      <c r="D562" t="s">
        <v>202</v>
      </c>
      <c r="E562" t="s">
        <v>109</v>
      </c>
      <c r="F562" t="s">
        <v>214</v>
      </c>
      <c r="G562" t="s">
        <v>219</v>
      </c>
      <c r="H562" t="s">
        <v>580</v>
      </c>
      <c r="I562" t="s">
        <v>148</v>
      </c>
      <c r="J562" t="s">
        <v>633</v>
      </c>
      <c r="K562" t="s">
        <v>882</v>
      </c>
      <c r="L562" t="s">
        <v>882</v>
      </c>
    </row>
    <row r="563" spans="1:12" x14ac:dyDescent="0.25">
      <c r="A563" t="s">
        <v>37</v>
      </c>
      <c r="B563" s="9" t="s">
        <v>887</v>
      </c>
      <c r="C563" t="s">
        <v>621</v>
      </c>
      <c r="D563" t="s">
        <v>356</v>
      </c>
      <c r="E563" t="s">
        <v>353</v>
      </c>
      <c r="F563" t="s">
        <v>304</v>
      </c>
      <c r="G563" t="s">
        <v>307</v>
      </c>
      <c r="H563" t="s">
        <v>355</v>
      </c>
      <c r="I563" t="s">
        <v>352</v>
      </c>
      <c r="J563" t="s">
        <v>547</v>
      </c>
      <c r="K563" t="s">
        <v>714</v>
      </c>
      <c r="L563" t="s">
        <v>882</v>
      </c>
    </row>
    <row r="564" spans="1:12" x14ac:dyDescent="0.25">
      <c r="A564" t="s">
        <v>37</v>
      </c>
      <c r="B564" s="9" t="s">
        <v>909</v>
      </c>
      <c r="C564" t="s">
        <v>130</v>
      </c>
      <c r="D564" t="s">
        <v>129</v>
      </c>
      <c r="E564" t="s">
        <v>592</v>
      </c>
      <c r="F564" t="s">
        <v>882</v>
      </c>
      <c r="G564" t="s">
        <v>882</v>
      </c>
      <c r="H564" t="s">
        <v>882</v>
      </c>
      <c r="I564" t="s">
        <v>882</v>
      </c>
      <c r="J564" t="s">
        <v>882</v>
      </c>
      <c r="K564" t="s">
        <v>882</v>
      </c>
      <c r="L564" t="s">
        <v>882</v>
      </c>
    </row>
    <row r="565" spans="1:12" x14ac:dyDescent="0.25">
      <c r="A565" t="s">
        <v>37</v>
      </c>
      <c r="B565" s="9" t="s">
        <v>910</v>
      </c>
      <c r="C565" t="s">
        <v>126</v>
      </c>
      <c r="D565" t="s">
        <v>122</v>
      </c>
      <c r="E565" t="s">
        <v>124</v>
      </c>
      <c r="F565" t="s">
        <v>329</v>
      </c>
      <c r="G565" t="s">
        <v>504</v>
      </c>
      <c r="H565" t="s">
        <v>882</v>
      </c>
      <c r="I565" t="s">
        <v>882</v>
      </c>
      <c r="J565" t="s">
        <v>882</v>
      </c>
      <c r="K565" t="s">
        <v>882</v>
      </c>
      <c r="L565" t="s">
        <v>882</v>
      </c>
    </row>
    <row r="566" spans="1:12" x14ac:dyDescent="0.25">
      <c r="A566" t="s">
        <v>37</v>
      </c>
      <c r="B566" s="9" t="s">
        <v>888</v>
      </c>
      <c r="C566" t="s">
        <v>738</v>
      </c>
      <c r="D566" t="s">
        <v>117</v>
      </c>
      <c r="E566" t="s">
        <v>337</v>
      </c>
      <c r="F566" t="s">
        <v>74</v>
      </c>
      <c r="G566" t="s">
        <v>882</v>
      </c>
      <c r="H566" t="s">
        <v>882</v>
      </c>
      <c r="I566" t="s">
        <v>882</v>
      </c>
      <c r="J566" t="s">
        <v>882</v>
      </c>
      <c r="K566" t="s">
        <v>882</v>
      </c>
      <c r="L566" t="s">
        <v>882</v>
      </c>
    </row>
    <row r="567" spans="1:12" x14ac:dyDescent="0.25">
      <c r="A567" t="s">
        <v>37</v>
      </c>
      <c r="B567" s="9" t="s">
        <v>889</v>
      </c>
      <c r="C567" t="s">
        <v>704</v>
      </c>
      <c r="D567" t="s">
        <v>403</v>
      </c>
      <c r="E567" t="s">
        <v>477</v>
      </c>
      <c r="F567" t="s">
        <v>483</v>
      </c>
      <c r="G567" t="s">
        <v>756</v>
      </c>
      <c r="H567" t="s">
        <v>576</v>
      </c>
      <c r="I567" t="s">
        <v>218</v>
      </c>
      <c r="J567" t="s">
        <v>677</v>
      </c>
      <c r="K567" t="s">
        <v>402</v>
      </c>
      <c r="L567" t="s">
        <v>604</v>
      </c>
    </row>
    <row r="568" spans="1:12" x14ac:dyDescent="0.25">
      <c r="A568" t="s">
        <v>37</v>
      </c>
      <c r="B568" s="9" t="s">
        <v>890</v>
      </c>
      <c r="C568" t="s">
        <v>72</v>
      </c>
      <c r="D568" t="s">
        <v>309</v>
      </c>
      <c r="E568" t="s">
        <v>526</v>
      </c>
      <c r="F568" t="s">
        <v>644</v>
      </c>
      <c r="G568" t="s">
        <v>447</v>
      </c>
      <c r="H568" t="s">
        <v>296</v>
      </c>
      <c r="I568" t="s">
        <v>73</v>
      </c>
      <c r="J568" t="s">
        <v>574</v>
      </c>
      <c r="K568" t="s">
        <v>255</v>
      </c>
      <c r="L568" t="s">
        <v>439</v>
      </c>
    </row>
    <row r="569" spans="1:12" x14ac:dyDescent="0.25">
      <c r="A569" t="s">
        <v>37</v>
      </c>
      <c r="B569" s="9" t="s">
        <v>911</v>
      </c>
      <c r="C569" t="s">
        <v>267</v>
      </c>
      <c r="D569" t="s">
        <v>53</v>
      </c>
      <c r="E569" t="s">
        <v>300</v>
      </c>
      <c r="F569" t="s">
        <v>302</v>
      </c>
      <c r="G569" t="s">
        <v>882</v>
      </c>
      <c r="H569" t="s">
        <v>882</v>
      </c>
      <c r="I569" t="s">
        <v>882</v>
      </c>
      <c r="J569" t="s">
        <v>882</v>
      </c>
      <c r="K569" t="s">
        <v>882</v>
      </c>
      <c r="L569" t="s">
        <v>882</v>
      </c>
    </row>
    <row r="570" spans="1:12" x14ac:dyDescent="0.25">
      <c r="A570" t="s">
        <v>37</v>
      </c>
      <c r="B570" s="9" t="s">
        <v>891</v>
      </c>
      <c r="C570" t="s">
        <v>699</v>
      </c>
      <c r="D570" t="s">
        <v>131</v>
      </c>
      <c r="E570" t="s">
        <v>323</v>
      </c>
      <c r="F570" t="s">
        <v>645</v>
      </c>
      <c r="G570" t="s">
        <v>344</v>
      </c>
      <c r="H570" t="s">
        <v>123</v>
      </c>
      <c r="I570" t="s">
        <v>453</v>
      </c>
      <c r="J570" t="s">
        <v>648</v>
      </c>
      <c r="K570" t="s">
        <v>722</v>
      </c>
      <c r="L570" t="s">
        <v>121</v>
      </c>
    </row>
    <row r="571" spans="1:12" x14ac:dyDescent="0.25">
      <c r="A571" t="s">
        <v>37</v>
      </c>
      <c r="B571" s="9" t="s">
        <v>892</v>
      </c>
      <c r="C571" t="s">
        <v>660</v>
      </c>
      <c r="D571" t="s">
        <v>198</v>
      </c>
      <c r="E571" t="s">
        <v>615</v>
      </c>
      <c r="F571" t="s">
        <v>507</v>
      </c>
      <c r="G571" t="s">
        <v>295</v>
      </c>
      <c r="H571" t="s">
        <v>506</v>
      </c>
      <c r="I571" t="s">
        <v>736</v>
      </c>
      <c r="J571" t="s">
        <v>470</v>
      </c>
      <c r="K571" t="s">
        <v>222</v>
      </c>
      <c r="L571" t="s">
        <v>179</v>
      </c>
    </row>
    <row r="572" spans="1:12" x14ac:dyDescent="0.25">
      <c r="A572" t="s">
        <v>37</v>
      </c>
      <c r="B572" s="9" t="s">
        <v>893</v>
      </c>
      <c r="C572" t="s">
        <v>509</v>
      </c>
      <c r="D572" t="s">
        <v>512</v>
      </c>
      <c r="E572" t="s">
        <v>672</v>
      </c>
      <c r="F572" t="s">
        <v>579</v>
      </c>
      <c r="G572" t="s">
        <v>204</v>
      </c>
      <c r="H572" t="s">
        <v>671</v>
      </c>
      <c r="I572" t="s">
        <v>246</v>
      </c>
      <c r="J572" t="s">
        <v>513</v>
      </c>
      <c r="K572" t="s">
        <v>882</v>
      </c>
      <c r="L572" t="s">
        <v>882</v>
      </c>
    </row>
    <row r="573" spans="1:12" x14ac:dyDescent="0.25">
      <c r="A573" t="s">
        <v>37</v>
      </c>
      <c r="B573" s="9" t="s">
        <v>912</v>
      </c>
      <c r="C573" t="s">
        <v>609</v>
      </c>
      <c r="D573" t="s">
        <v>718</v>
      </c>
      <c r="E573" t="s">
        <v>434</v>
      </c>
      <c r="F573" t="s">
        <v>473</v>
      </c>
      <c r="G573" t="s">
        <v>457</v>
      </c>
      <c r="H573" t="s">
        <v>713</v>
      </c>
      <c r="I573" t="s">
        <v>618</v>
      </c>
      <c r="J573" t="s">
        <v>277</v>
      </c>
      <c r="K573" t="s">
        <v>334</v>
      </c>
      <c r="L573" t="s">
        <v>564</v>
      </c>
    </row>
    <row r="574" spans="1:12" x14ac:dyDescent="0.25">
      <c r="A574" t="s">
        <v>37</v>
      </c>
      <c r="B574" s="9" t="s">
        <v>913</v>
      </c>
      <c r="C574" t="s">
        <v>385</v>
      </c>
      <c r="D574" t="s">
        <v>490</v>
      </c>
      <c r="E574" t="s">
        <v>555</v>
      </c>
      <c r="F574" t="s">
        <v>628</v>
      </c>
      <c r="G574" t="s">
        <v>620</v>
      </c>
      <c r="H574" t="s">
        <v>515</v>
      </c>
      <c r="I574" t="s">
        <v>570</v>
      </c>
      <c r="J574" t="s">
        <v>611</v>
      </c>
      <c r="K574" t="s">
        <v>882</v>
      </c>
      <c r="L574" t="s">
        <v>882</v>
      </c>
    </row>
    <row r="575" spans="1:12" x14ac:dyDescent="0.25">
      <c r="A575" t="s">
        <v>37</v>
      </c>
      <c r="B575" s="9" t="s">
        <v>894</v>
      </c>
      <c r="C575" t="s">
        <v>271</v>
      </c>
      <c r="D575" t="s">
        <v>747</v>
      </c>
      <c r="E575" t="s">
        <v>602</v>
      </c>
      <c r="F575" t="s">
        <v>401</v>
      </c>
      <c r="G575" t="s">
        <v>193</v>
      </c>
      <c r="H575" t="s">
        <v>603</v>
      </c>
      <c r="I575" t="s">
        <v>386</v>
      </c>
      <c r="J575" t="s">
        <v>882</v>
      </c>
      <c r="K575" t="s">
        <v>882</v>
      </c>
      <c r="L575" t="s">
        <v>882</v>
      </c>
    </row>
    <row r="576" spans="1:12" x14ac:dyDescent="0.25">
      <c r="A576" t="s">
        <v>37</v>
      </c>
      <c r="B576" s="9" t="s">
        <v>914</v>
      </c>
      <c r="C576" t="s">
        <v>190</v>
      </c>
      <c r="D576" t="s">
        <v>184</v>
      </c>
      <c r="E576" t="s">
        <v>108</v>
      </c>
      <c r="F576" t="s">
        <v>572</v>
      </c>
      <c r="G576" t="s">
        <v>185</v>
      </c>
      <c r="H576" t="s">
        <v>393</v>
      </c>
      <c r="I576" t="s">
        <v>523</v>
      </c>
      <c r="J576" t="s">
        <v>119</v>
      </c>
      <c r="K576" t="s">
        <v>448</v>
      </c>
      <c r="L576" t="s">
        <v>650</v>
      </c>
    </row>
    <row r="577" spans="1:12" x14ac:dyDescent="0.25">
      <c r="A577" t="s">
        <v>37</v>
      </c>
      <c r="B577" s="9" t="s">
        <v>895</v>
      </c>
      <c r="C577" t="s">
        <v>238</v>
      </c>
      <c r="D577" t="s">
        <v>882</v>
      </c>
      <c r="E577" t="s">
        <v>882</v>
      </c>
      <c r="F577" t="s">
        <v>882</v>
      </c>
      <c r="G577" t="s">
        <v>882</v>
      </c>
      <c r="H577" t="s">
        <v>882</v>
      </c>
      <c r="I577" t="s">
        <v>882</v>
      </c>
      <c r="J577" t="s">
        <v>882</v>
      </c>
      <c r="K577" t="s">
        <v>882</v>
      </c>
      <c r="L577" t="s">
        <v>882</v>
      </c>
    </row>
    <row r="578" spans="1:12" x14ac:dyDescent="0.25">
      <c r="A578" t="s">
        <v>37</v>
      </c>
      <c r="B578" s="9" t="s">
        <v>896</v>
      </c>
      <c r="C578" t="s">
        <v>739</v>
      </c>
      <c r="D578" t="s">
        <v>480</v>
      </c>
      <c r="E578" t="s">
        <v>746</v>
      </c>
      <c r="F578" t="s">
        <v>489</v>
      </c>
      <c r="G578" t="s">
        <v>882</v>
      </c>
      <c r="H578" t="s">
        <v>882</v>
      </c>
      <c r="I578" t="s">
        <v>882</v>
      </c>
      <c r="J578" t="s">
        <v>882</v>
      </c>
      <c r="K578" t="s">
        <v>882</v>
      </c>
      <c r="L578" t="s">
        <v>882</v>
      </c>
    </row>
    <row r="579" spans="1:12" x14ac:dyDescent="0.25">
      <c r="A579" t="s">
        <v>37</v>
      </c>
      <c r="B579" s="9" t="s">
        <v>897</v>
      </c>
      <c r="C579" t="s">
        <v>693</v>
      </c>
      <c r="D579" t="s">
        <v>594</v>
      </c>
      <c r="E579" t="s">
        <v>367</v>
      </c>
      <c r="F579" t="s">
        <v>681</v>
      </c>
      <c r="G579" t="s">
        <v>327</v>
      </c>
      <c r="H579" t="s">
        <v>702</v>
      </c>
      <c r="I579" t="s">
        <v>481</v>
      </c>
      <c r="J579" t="s">
        <v>717</v>
      </c>
      <c r="K579" t="s">
        <v>298</v>
      </c>
      <c r="L579" t="s">
        <v>49</v>
      </c>
    </row>
    <row r="580" spans="1:12" x14ac:dyDescent="0.25">
      <c r="A580" t="s">
        <v>37</v>
      </c>
      <c r="B580" s="9" t="s">
        <v>898</v>
      </c>
      <c r="C580" t="s">
        <v>273</v>
      </c>
      <c r="D580" t="s">
        <v>727</v>
      </c>
      <c r="E580" t="s">
        <v>396</v>
      </c>
      <c r="F580" t="s">
        <v>54</v>
      </c>
      <c r="G580" t="s">
        <v>732</v>
      </c>
      <c r="H580" t="s">
        <v>590</v>
      </c>
      <c r="I580" t="s">
        <v>426</v>
      </c>
      <c r="J580" t="s">
        <v>666</v>
      </c>
      <c r="K580" t="s">
        <v>155</v>
      </c>
      <c r="L580" t="s">
        <v>147</v>
      </c>
    </row>
    <row r="581" spans="1:12" x14ac:dyDescent="0.25">
      <c r="A581" t="s">
        <v>37</v>
      </c>
      <c r="B581" s="9" t="s">
        <v>899</v>
      </c>
      <c r="C581" t="s">
        <v>288</v>
      </c>
      <c r="D581" t="s">
        <v>130</v>
      </c>
      <c r="E581" t="s">
        <v>126</v>
      </c>
      <c r="F581" t="s">
        <v>122</v>
      </c>
      <c r="G581" t="s">
        <v>651</v>
      </c>
      <c r="H581" t="s">
        <v>124</v>
      </c>
      <c r="I581" t="s">
        <v>598</v>
      </c>
      <c r="J581" t="s">
        <v>621</v>
      </c>
      <c r="K581" t="s">
        <v>129</v>
      </c>
      <c r="L581" t="s">
        <v>329</v>
      </c>
    </row>
    <row r="582" spans="1:12" x14ac:dyDescent="0.25">
      <c r="A582" t="s">
        <v>37</v>
      </c>
      <c r="B582" s="9" t="s">
        <v>900</v>
      </c>
      <c r="C582" t="s">
        <v>72</v>
      </c>
      <c r="D582" t="s">
        <v>704</v>
      </c>
      <c r="E582" t="s">
        <v>699</v>
      </c>
      <c r="F582" t="s">
        <v>131</v>
      </c>
      <c r="G582" t="s">
        <v>267</v>
      </c>
      <c r="H582" t="s">
        <v>323</v>
      </c>
      <c r="I582" t="s">
        <v>645</v>
      </c>
      <c r="J582" t="s">
        <v>738</v>
      </c>
      <c r="K582" t="s">
        <v>403</v>
      </c>
      <c r="L582" t="s">
        <v>477</v>
      </c>
    </row>
    <row r="583" spans="1:12" x14ac:dyDescent="0.25">
      <c r="A583" t="s">
        <v>37</v>
      </c>
      <c r="B583" s="9" t="s">
        <v>901</v>
      </c>
      <c r="C583" t="s">
        <v>609</v>
      </c>
      <c r="D583" t="s">
        <v>271</v>
      </c>
      <c r="E583" t="s">
        <v>509</v>
      </c>
      <c r="F583" t="s">
        <v>512</v>
      </c>
      <c r="G583" t="s">
        <v>747</v>
      </c>
      <c r="H583" t="s">
        <v>660</v>
      </c>
      <c r="I583" t="s">
        <v>198</v>
      </c>
      <c r="J583" t="s">
        <v>718</v>
      </c>
      <c r="K583" t="s">
        <v>602</v>
      </c>
      <c r="L583" t="s">
        <v>615</v>
      </c>
    </row>
    <row r="584" spans="1:12" x14ac:dyDescent="0.25">
      <c r="A584" t="s">
        <v>37</v>
      </c>
      <c r="B584" s="9" t="s">
        <v>902</v>
      </c>
      <c r="C584" t="s">
        <v>190</v>
      </c>
      <c r="D584" t="s">
        <v>739</v>
      </c>
      <c r="E584" t="s">
        <v>184</v>
      </c>
      <c r="F584" t="s">
        <v>480</v>
      </c>
      <c r="G584" t="s">
        <v>746</v>
      </c>
      <c r="H584" t="s">
        <v>108</v>
      </c>
      <c r="I584" t="s">
        <v>572</v>
      </c>
      <c r="J584" t="s">
        <v>489</v>
      </c>
      <c r="K584" t="s">
        <v>185</v>
      </c>
      <c r="L584" t="s">
        <v>393</v>
      </c>
    </row>
    <row r="585" spans="1:12" x14ac:dyDescent="0.25">
      <c r="A585" t="s">
        <v>5</v>
      </c>
      <c r="B585" s="9" t="s">
        <v>881</v>
      </c>
      <c r="C585" t="s">
        <v>481</v>
      </c>
      <c r="D585" t="s">
        <v>50</v>
      </c>
      <c r="E585" t="s">
        <v>298</v>
      </c>
      <c r="F585" t="s">
        <v>339</v>
      </c>
      <c r="G585" t="s">
        <v>681</v>
      </c>
      <c r="H585" t="s">
        <v>682</v>
      </c>
      <c r="I585" t="s">
        <v>693</v>
      </c>
      <c r="J585" t="s">
        <v>700</v>
      </c>
      <c r="K585" t="s">
        <v>882</v>
      </c>
      <c r="L585" t="s">
        <v>882</v>
      </c>
    </row>
    <row r="586" spans="1:12" x14ac:dyDescent="0.25">
      <c r="A586" t="s">
        <v>5</v>
      </c>
      <c r="B586" s="9" t="s">
        <v>903</v>
      </c>
      <c r="C586" t="s">
        <v>196</v>
      </c>
      <c r="D586" t="s">
        <v>882</v>
      </c>
      <c r="E586" t="s">
        <v>882</v>
      </c>
      <c r="F586" t="s">
        <v>882</v>
      </c>
      <c r="G586" t="s">
        <v>882</v>
      </c>
      <c r="H586" t="s">
        <v>882</v>
      </c>
      <c r="I586" t="s">
        <v>882</v>
      </c>
      <c r="J586" t="s">
        <v>882</v>
      </c>
      <c r="K586" t="s">
        <v>882</v>
      </c>
      <c r="L586" t="s">
        <v>882</v>
      </c>
    </row>
    <row r="587" spans="1:12" x14ac:dyDescent="0.25">
      <c r="A587" t="s">
        <v>5</v>
      </c>
      <c r="B587" s="9" t="s">
        <v>904</v>
      </c>
      <c r="C587" t="s">
        <v>49</v>
      </c>
      <c r="D587" t="s">
        <v>171</v>
      </c>
      <c r="E587" t="s">
        <v>48</v>
      </c>
      <c r="F587" t="s">
        <v>612</v>
      </c>
      <c r="G587" t="s">
        <v>882</v>
      </c>
      <c r="H587" t="s">
        <v>882</v>
      </c>
      <c r="I587" t="s">
        <v>882</v>
      </c>
      <c r="J587" t="s">
        <v>882</v>
      </c>
      <c r="K587" t="s">
        <v>882</v>
      </c>
      <c r="L587" t="s">
        <v>882</v>
      </c>
    </row>
    <row r="588" spans="1:12" x14ac:dyDescent="0.25">
      <c r="A588" t="s">
        <v>5</v>
      </c>
      <c r="B588" s="9" t="s">
        <v>906</v>
      </c>
      <c r="C588" t="s">
        <v>727</v>
      </c>
      <c r="D588" t="s">
        <v>147</v>
      </c>
      <c r="E588" t="s">
        <v>317</v>
      </c>
      <c r="F588" t="s">
        <v>348</v>
      </c>
      <c r="G588" t="s">
        <v>467</v>
      </c>
      <c r="H588" t="s">
        <v>487</v>
      </c>
      <c r="I588" t="s">
        <v>590</v>
      </c>
      <c r="J588" t="s">
        <v>728</v>
      </c>
      <c r="K588" t="s">
        <v>732</v>
      </c>
      <c r="L588" t="s">
        <v>882</v>
      </c>
    </row>
    <row r="589" spans="1:12" x14ac:dyDescent="0.25">
      <c r="A589" t="s">
        <v>5</v>
      </c>
      <c r="B589" s="9" t="s">
        <v>883</v>
      </c>
      <c r="C589" t="s">
        <v>203</v>
      </c>
      <c r="D589" t="s">
        <v>228</v>
      </c>
      <c r="E589" t="s">
        <v>534</v>
      </c>
      <c r="F589" t="s">
        <v>629</v>
      </c>
      <c r="G589" t="s">
        <v>882</v>
      </c>
      <c r="H589" t="s">
        <v>882</v>
      </c>
      <c r="I589" t="s">
        <v>882</v>
      </c>
      <c r="J589" t="s">
        <v>882</v>
      </c>
      <c r="K589" t="s">
        <v>882</v>
      </c>
      <c r="L589" t="s">
        <v>882</v>
      </c>
    </row>
    <row r="590" spans="1:12" x14ac:dyDescent="0.25">
      <c r="A590" t="s">
        <v>5</v>
      </c>
      <c r="B590" s="9" t="s">
        <v>884</v>
      </c>
      <c r="C590" t="s">
        <v>231</v>
      </c>
      <c r="D590" t="s">
        <v>600</v>
      </c>
      <c r="E590" t="s">
        <v>60</v>
      </c>
      <c r="F590" t="s">
        <v>54</v>
      </c>
      <c r="G590" t="s">
        <v>155</v>
      </c>
      <c r="H590" t="s">
        <v>230</v>
      </c>
      <c r="I590" t="s">
        <v>273</v>
      </c>
      <c r="J590" t="s">
        <v>331</v>
      </c>
      <c r="K590" t="s">
        <v>396</v>
      </c>
      <c r="L590" t="s">
        <v>426</v>
      </c>
    </row>
    <row r="591" spans="1:12" x14ac:dyDescent="0.25">
      <c r="A591" t="s">
        <v>5</v>
      </c>
      <c r="B591" s="9" t="s">
        <v>885</v>
      </c>
      <c r="C591" t="s">
        <v>435</v>
      </c>
      <c r="D591" t="s">
        <v>882</v>
      </c>
      <c r="E591" t="s">
        <v>882</v>
      </c>
      <c r="F591" t="s">
        <v>882</v>
      </c>
      <c r="G591" t="s">
        <v>882</v>
      </c>
      <c r="H591" t="s">
        <v>882</v>
      </c>
      <c r="I591" t="s">
        <v>882</v>
      </c>
      <c r="J591" t="s">
        <v>882</v>
      </c>
      <c r="K591" t="s">
        <v>882</v>
      </c>
      <c r="L591" t="s">
        <v>882</v>
      </c>
    </row>
    <row r="592" spans="1:12" x14ac:dyDescent="0.25">
      <c r="A592" t="s">
        <v>5</v>
      </c>
      <c r="B592" s="9" t="s">
        <v>886</v>
      </c>
      <c r="C592" t="s">
        <v>113</v>
      </c>
      <c r="D592" t="s">
        <v>137</v>
      </c>
      <c r="E592" t="s">
        <v>237</v>
      </c>
      <c r="F592" t="s">
        <v>351</v>
      </c>
      <c r="G592" t="s">
        <v>69</v>
      </c>
      <c r="H592" t="s">
        <v>598</v>
      </c>
      <c r="I592" t="s">
        <v>882</v>
      </c>
      <c r="J592" t="s">
        <v>882</v>
      </c>
      <c r="K592" t="s">
        <v>882</v>
      </c>
      <c r="L592" t="s">
        <v>882</v>
      </c>
    </row>
    <row r="593" spans="1:12" x14ac:dyDescent="0.25">
      <c r="A593" t="s">
        <v>5</v>
      </c>
      <c r="B593" s="9" t="s">
        <v>887</v>
      </c>
      <c r="C593" t="s">
        <v>304</v>
      </c>
      <c r="D593" t="s">
        <v>353</v>
      </c>
      <c r="E593" t="s">
        <v>355</v>
      </c>
      <c r="F593" t="s">
        <v>882</v>
      </c>
      <c r="G593" t="s">
        <v>882</v>
      </c>
      <c r="H593" t="s">
        <v>882</v>
      </c>
      <c r="I593" t="s">
        <v>882</v>
      </c>
      <c r="J593" t="s">
        <v>882</v>
      </c>
      <c r="K593" t="s">
        <v>882</v>
      </c>
      <c r="L593" t="s">
        <v>882</v>
      </c>
    </row>
    <row r="594" spans="1:12" x14ac:dyDescent="0.25">
      <c r="A594" t="s">
        <v>5</v>
      </c>
      <c r="B594" s="9" t="s">
        <v>910</v>
      </c>
      <c r="C594" t="s">
        <v>126</v>
      </c>
      <c r="D594" t="s">
        <v>329</v>
      </c>
      <c r="E594" t="s">
        <v>122</v>
      </c>
      <c r="F594" t="s">
        <v>504</v>
      </c>
      <c r="G594" t="s">
        <v>591</v>
      </c>
      <c r="H594" t="s">
        <v>882</v>
      </c>
      <c r="I594" t="s">
        <v>882</v>
      </c>
      <c r="J594" t="s">
        <v>882</v>
      </c>
      <c r="K594" t="s">
        <v>882</v>
      </c>
      <c r="L594" t="s">
        <v>882</v>
      </c>
    </row>
    <row r="595" spans="1:12" x14ac:dyDescent="0.25">
      <c r="A595" t="s">
        <v>5</v>
      </c>
      <c r="B595" s="9" t="s">
        <v>888</v>
      </c>
      <c r="C595" t="s">
        <v>738</v>
      </c>
      <c r="D595" t="s">
        <v>882</v>
      </c>
      <c r="E595" t="s">
        <v>882</v>
      </c>
      <c r="F595" t="s">
        <v>882</v>
      </c>
      <c r="G595" t="s">
        <v>882</v>
      </c>
      <c r="H595" t="s">
        <v>882</v>
      </c>
      <c r="I595" t="s">
        <v>882</v>
      </c>
      <c r="J595" t="s">
        <v>882</v>
      </c>
      <c r="K595" t="s">
        <v>882</v>
      </c>
      <c r="L595" t="s">
        <v>882</v>
      </c>
    </row>
    <row r="596" spans="1:12" x14ac:dyDescent="0.25">
      <c r="A596" t="s">
        <v>5</v>
      </c>
      <c r="B596" s="9" t="s">
        <v>889</v>
      </c>
      <c r="C596" t="s">
        <v>704</v>
      </c>
      <c r="D596" t="s">
        <v>199</v>
      </c>
      <c r="E596" t="s">
        <v>223</v>
      </c>
      <c r="F596" t="s">
        <v>282</v>
      </c>
      <c r="G596" t="s">
        <v>364</v>
      </c>
      <c r="H596" t="s">
        <v>402</v>
      </c>
      <c r="I596" t="s">
        <v>403</v>
      </c>
      <c r="J596" t="s">
        <v>478</v>
      </c>
      <c r="K596" t="s">
        <v>483</v>
      </c>
      <c r="L596" t="s">
        <v>527</v>
      </c>
    </row>
    <row r="597" spans="1:12" x14ac:dyDescent="0.25">
      <c r="A597" t="s">
        <v>5</v>
      </c>
      <c r="B597" s="9" t="s">
        <v>890</v>
      </c>
      <c r="C597" t="s">
        <v>72</v>
      </c>
      <c r="D597" t="s">
        <v>309</v>
      </c>
      <c r="E597" t="s">
        <v>644</v>
      </c>
      <c r="F597" t="s">
        <v>882</v>
      </c>
      <c r="G597" t="s">
        <v>882</v>
      </c>
      <c r="H597" t="s">
        <v>882</v>
      </c>
      <c r="I597" t="s">
        <v>882</v>
      </c>
      <c r="J597" t="s">
        <v>882</v>
      </c>
      <c r="K597" t="s">
        <v>882</v>
      </c>
      <c r="L597" t="s">
        <v>882</v>
      </c>
    </row>
    <row r="598" spans="1:12" x14ac:dyDescent="0.25">
      <c r="A598" t="s">
        <v>5</v>
      </c>
      <c r="B598" s="9" t="s">
        <v>911</v>
      </c>
      <c r="C598" t="s">
        <v>267</v>
      </c>
      <c r="D598" t="s">
        <v>882</v>
      </c>
      <c r="E598" t="s">
        <v>882</v>
      </c>
      <c r="F598" t="s">
        <v>882</v>
      </c>
      <c r="G598" t="s">
        <v>882</v>
      </c>
      <c r="H598" t="s">
        <v>882</v>
      </c>
      <c r="I598" t="s">
        <v>882</v>
      </c>
      <c r="J598" t="s">
        <v>882</v>
      </c>
      <c r="K598" t="s">
        <v>882</v>
      </c>
      <c r="L598" t="s">
        <v>882</v>
      </c>
    </row>
    <row r="599" spans="1:12" x14ac:dyDescent="0.25">
      <c r="A599" t="s">
        <v>5</v>
      </c>
      <c r="B599" s="9" t="s">
        <v>891</v>
      </c>
      <c r="C599" t="s">
        <v>344</v>
      </c>
      <c r="D599" t="s">
        <v>699</v>
      </c>
      <c r="E599" t="s">
        <v>131</v>
      </c>
      <c r="F599" t="s">
        <v>370</v>
      </c>
      <c r="G599" t="s">
        <v>453</v>
      </c>
      <c r="H599" t="s">
        <v>639</v>
      </c>
      <c r="I599" t="s">
        <v>645</v>
      </c>
      <c r="J599" t="s">
        <v>657</v>
      </c>
      <c r="K599" t="s">
        <v>678</v>
      </c>
      <c r="L599" t="s">
        <v>882</v>
      </c>
    </row>
    <row r="600" spans="1:12" x14ac:dyDescent="0.25">
      <c r="A600" t="s">
        <v>5</v>
      </c>
      <c r="B600" s="9" t="s">
        <v>892</v>
      </c>
      <c r="C600" t="s">
        <v>615</v>
      </c>
      <c r="D600" t="s">
        <v>295</v>
      </c>
      <c r="E600" t="s">
        <v>470</v>
      </c>
      <c r="F600" t="s">
        <v>506</v>
      </c>
      <c r="G600" t="s">
        <v>507</v>
      </c>
      <c r="H600" t="s">
        <v>660</v>
      </c>
      <c r="I600" t="s">
        <v>736</v>
      </c>
      <c r="J600" t="s">
        <v>882</v>
      </c>
      <c r="K600" t="s">
        <v>882</v>
      </c>
      <c r="L600" t="s">
        <v>882</v>
      </c>
    </row>
    <row r="601" spans="1:12" x14ac:dyDescent="0.25">
      <c r="A601" t="s">
        <v>5</v>
      </c>
      <c r="B601" s="9" t="s">
        <v>893</v>
      </c>
      <c r="C601" t="s">
        <v>509</v>
      </c>
      <c r="D601" t="s">
        <v>512</v>
      </c>
      <c r="E601" t="s">
        <v>579</v>
      </c>
      <c r="F601" t="s">
        <v>672</v>
      </c>
      <c r="G601" t="s">
        <v>882</v>
      </c>
      <c r="H601" t="s">
        <v>882</v>
      </c>
      <c r="I601" t="s">
        <v>882</v>
      </c>
      <c r="J601" t="s">
        <v>882</v>
      </c>
      <c r="K601" t="s">
        <v>882</v>
      </c>
      <c r="L601" t="s">
        <v>882</v>
      </c>
    </row>
    <row r="602" spans="1:12" x14ac:dyDescent="0.25">
      <c r="A602" t="s">
        <v>5</v>
      </c>
      <c r="B602" s="9" t="s">
        <v>912</v>
      </c>
      <c r="C602" t="s">
        <v>434</v>
      </c>
      <c r="D602" t="s">
        <v>473</v>
      </c>
      <c r="E602" t="s">
        <v>571</v>
      </c>
      <c r="F602" t="s">
        <v>609</v>
      </c>
      <c r="G602" t="s">
        <v>718</v>
      </c>
      <c r="H602" t="s">
        <v>882</v>
      </c>
      <c r="I602" t="s">
        <v>882</v>
      </c>
      <c r="J602" t="s">
        <v>882</v>
      </c>
      <c r="K602" t="s">
        <v>882</v>
      </c>
      <c r="L602" t="s">
        <v>882</v>
      </c>
    </row>
    <row r="603" spans="1:12" x14ac:dyDescent="0.25">
      <c r="A603" t="s">
        <v>5</v>
      </c>
      <c r="B603" s="9" t="s">
        <v>913</v>
      </c>
      <c r="C603" t="s">
        <v>555</v>
      </c>
      <c r="D603" t="s">
        <v>882</v>
      </c>
      <c r="E603" t="s">
        <v>882</v>
      </c>
      <c r="F603" t="s">
        <v>882</v>
      </c>
      <c r="G603" t="s">
        <v>882</v>
      </c>
      <c r="H603" t="s">
        <v>882</v>
      </c>
      <c r="I603" t="s">
        <v>882</v>
      </c>
      <c r="J603" t="s">
        <v>882</v>
      </c>
      <c r="K603" t="s">
        <v>882</v>
      </c>
      <c r="L603" t="s">
        <v>882</v>
      </c>
    </row>
    <row r="604" spans="1:12" x14ac:dyDescent="0.25">
      <c r="A604" t="s">
        <v>5</v>
      </c>
      <c r="B604" s="9" t="s">
        <v>894</v>
      </c>
      <c r="C604" t="s">
        <v>602</v>
      </c>
      <c r="D604" t="s">
        <v>271</v>
      </c>
      <c r="E604" t="s">
        <v>882</v>
      </c>
      <c r="F604" t="s">
        <v>882</v>
      </c>
      <c r="G604" t="s">
        <v>882</v>
      </c>
      <c r="H604" t="s">
        <v>882</v>
      </c>
      <c r="I604" t="s">
        <v>882</v>
      </c>
      <c r="J604" t="s">
        <v>882</v>
      </c>
      <c r="K604" t="s">
        <v>882</v>
      </c>
      <c r="L604" t="s">
        <v>882</v>
      </c>
    </row>
    <row r="605" spans="1:12" x14ac:dyDescent="0.25">
      <c r="A605" t="s">
        <v>5</v>
      </c>
      <c r="B605" s="9" t="s">
        <v>914</v>
      </c>
      <c r="C605" t="s">
        <v>108</v>
      </c>
      <c r="D605" t="s">
        <v>112</v>
      </c>
      <c r="E605" t="s">
        <v>160</v>
      </c>
      <c r="F605" t="s">
        <v>190</v>
      </c>
      <c r="G605" t="s">
        <v>366</v>
      </c>
      <c r="H605" t="s">
        <v>882</v>
      </c>
      <c r="I605" t="s">
        <v>882</v>
      </c>
      <c r="J605" t="s">
        <v>882</v>
      </c>
      <c r="K605" t="s">
        <v>882</v>
      </c>
      <c r="L605" t="s">
        <v>882</v>
      </c>
    </row>
    <row r="606" spans="1:12" x14ac:dyDescent="0.25">
      <c r="A606" t="s">
        <v>5</v>
      </c>
      <c r="B606" s="9" t="s">
        <v>895</v>
      </c>
      <c r="C606" t="s">
        <v>238</v>
      </c>
      <c r="D606" t="s">
        <v>432</v>
      </c>
      <c r="E606" t="s">
        <v>882</v>
      </c>
      <c r="F606" t="s">
        <v>882</v>
      </c>
      <c r="G606" t="s">
        <v>882</v>
      </c>
      <c r="H606" t="s">
        <v>882</v>
      </c>
      <c r="I606" t="s">
        <v>882</v>
      </c>
      <c r="J606" t="s">
        <v>882</v>
      </c>
      <c r="K606" t="s">
        <v>882</v>
      </c>
      <c r="L606" t="s">
        <v>882</v>
      </c>
    </row>
    <row r="607" spans="1:12" x14ac:dyDescent="0.25">
      <c r="A607" t="s">
        <v>5</v>
      </c>
      <c r="B607" s="9" t="s">
        <v>896</v>
      </c>
      <c r="C607" t="s">
        <v>418</v>
      </c>
      <c r="D607" t="s">
        <v>489</v>
      </c>
      <c r="E607" t="s">
        <v>739</v>
      </c>
      <c r="F607" t="s">
        <v>882</v>
      </c>
      <c r="G607" t="s">
        <v>882</v>
      </c>
      <c r="H607" t="s">
        <v>882</v>
      </c>
      <c r="I607" t="s">
        <v>882</v>
      </c>
      <c r="J607" t="s">
        <v>882</v>
      </c>
      <c r="K607" t="s">
        <v>882</v>
      </c>
      <c r="L607" t="s">
        <v>882</v>
      </c>
    </row>
    <row r="608" spans="1:12" x14ac:dyDescent="0.25">
      <c r="A608" t="s">
        <v>5</v>
      </c>
      <c r="B608" s="9" t="s">
        <v>897</v>
      </c>
      <c r="C608" t="s">
        <v>481</v>
      </c>
      <c r="D608" t="s">
        <v>49</v>
      </c>
      <c r="E608" t="s">
        <v>171</v>
      </c>
      <c r="F608" t="s">
        <v>50</v>
      </c>
      <c r="G608" t="s">
        <v>298</v>
      </c>
      <c r="H608" t="s">
        <v>339</v>
      </c>
      <c r="I608" t="s">
        <v>681</v>
      </c>
      <c r="J608" t="s">
        <v>682</v>
      </c>
      <c r="K608" t="s">
        <v>693</v>
      </c>
      <c r="L608" t="s">
        <v>700</v>
      </c>
    </row>
    <row r="609" spans="1:12" x14ac:dyDescent="0.25">
      <c r="A609" t="s">
        <v>5</v>
      </c>
      <c r="B609" s="9" t="s">
        <v>898</v>
      </c>
      <c r="C609" t="s">
        <v>727</v>
      </c>
      <c r="D609" t="s">
        <v>231</v>
      </c>
      <c r="E609" t="s">
        <v>600</v>
      </c>
      <c r="F609" t="s">
        <v>147</v>
      </c>
      <c r="G609" t="s">
        <v>317</v>
      </c>
      <c r="H609" t="s">
        <v>348</v>
      </c>
      <c r="I609" t="s">
        <v>467</v>
      </c>
      <c r="J609" t="s">
        <v>487</v>
      </c>
      <c r="K609" t="s">
        <v>590</v>
      </c>
      <c r="L609" t="s">
        <v>728</v>
      </c>
    </row>
    <row r="610" spans="1:12" x14ac:dyDescent="0.25">
      <c r="A610" t="s">
        <v>5</v>
      </c>
      <c r="B610" s="9" t="s">
        <v>899</v>
      </c>
      <c r="C610" t="s">
        <v>304</v>
      </c>
      <c r="D610" t="s">
        <v>126</v>
      </c>
      <c r="E610" t="s">
        <v>329</v>
      </c>
      <c r="F610" t="s">
        <v>435</v>
      </c>
      <c r="G610" t="s">
        <v>113</v>
      </c>
      <c r="H610" t="s">
        <v>137</v>
      </c>
      <c r="I610" t="s">
        <v>237</v>
      </c>
      <c r="J610" t="s">
        <v>351</v>
      </c>
      <c r="K610" t="s">
        <v>69</v>
      </c>
      <c r="L610" t="s">
        <v>598</v>
      </c>
    </row>
    <row r="611" spans="1:12" x14ac:dyDescent="0.25">
      <c r="A611" t="s">
        <v>5</v>
      </c>
      <c r="B611" s="9" t="s">
        <v>900</v>
      </c>
      <c r="C611" t="s">
        <v>704</v>
      </c>
      <c r="D611" t="s">
        <v>72</v>
      </c>
      <c r="E611" t="s">
        <v>344</v>
      </c>
      <c r="F611" t="s">
        <v>699</v>
      </c>
      <c r="G611" t="s">
        <v>738</v>
      </c>
      <c r="H611" t="s">
        <v>199</v>
      </c>
      <c r="I611" t="s">
        <v>223</v>
      </c>
      <c r="J611" t="s">
        <v>282</v>
      </c>
      <c r="K611" t="s">
        <v>364</v>
      </c>
      <c r="L611" t="s">
        <v>402</v>
      </c>
    </row>
    <row r="612" spans="1:12" x14ac:dyDescent="0.25">
      <c r="A612" t="s">
        <v>5</v>
      </c>
      <c r="B612" s="9" t="s">
        <v>901</v>
      </c>
      <c r="C612" t="s">
        <v>615</v>
      </c>
      <c r="D612" t="s">
        <v>602</v>
      </c>
      <c r="E612" t="s">
        <v>295</v>
      </c>
      <c r="F612" t="s">
        <v>470</v>
      </c>
      <c r="G612" t="s">
        <v>506</v>
      </c>
      <c r="H612" t="s">
        <v>507</v>
      </c>
      <c r="I612" t="s">
        <v>660</v>
      </c>
      <c r="J612" t="s">
        <v>736</v>
      </c>
      <c r="K612" t="s">
        <v>509</v>
      </c>
      <c r="L612" t="s">
        <v>512</v>
      </c>
    </row>
    <row r="613" spans="1:12" x14ac:dyDescent="0.25">
      <c r="A613" t="s">
        <v>5</v>
      </c>
      <c r="B613" s="9" t="s">
        <v>902</v>
      </c>
      <c r="C613" t="s">
        <v>108</v>
      </c>
      <c r="D613" t="s">
        <v>112</v>
      </c>
      <c r="E613" t="s">
        <v>160</v>
      </c>
      <c r="F613" t="s">
        <v>190</v>
      </c>
      <c r="G613" t="s">
        <v>366</v>
      </c>
      <c r="H613" t="s">
        <v>238</v>
      </c>
      <c r="I613" t="s">
        <v>432</v>
      </c>
      <c r="J613" t="s">
        <v>418</v>
      </c>
      <c r="K613" t="s">
        <v>489</v>
      </c>
      <c r="L613" t="s">
        <v>739</v>
      </c>
    </row>
    <row r="614" spans="1:12" x14ac:dyDescent="0.25">
      <c r="A614" t="s">
        <v>24</v>
      </c>
      <c r="B614" s="9" t="s">
        <v>881</v>
      </c>
      <c r="C614" t="s">
        <v>693</v>
      </c>
      <c r="D614" t="s">
        <v>339</v>
      </c>
      <c r="E614" t="s">
        <v>682</v>
      </c>
      <c r="F614" t="s">
        <v>882</v>
      </c>
      <c r="G614" t="s">
        <v>882</v>
      </c>
      <c r="H614" t="s">
        <v>882</v>
      </c>
      <c r="I614" t="s">
        <v>882</v>
      </c>
      <c r="J614" t="s">
        <v>882</v>
      </c>
      <c r="K614" t="s">
        <v>882</v>
      </c>
      <c r="L614" t="s">
        <v>882</v>
      </c>
    </row>
    <row r="615" spans="1:12" x14ac:dyDescent="0.25">
      <c r="A615" t="s">
        <v>24</v>
      </c>
      <c r="B615" s="9" t="s">
        <v>903</v>
      </c>
      <c r="C615" t="s">
        <v>327</v>
      </c>
      <c r="D615" t="s">
        <v>882</v>
      </c>
      <c r="E615" t="s">
        <v>882</v>
      </c>
      <c r="F615" t="s">
        <v>882</v>
      </c>
      <c r="G615" t="s">
        <v>882</v>
      </c>
      <c r="H615" t="s">
        <v>882</v>
      </c>
      <c r="I615" t="s">
        <v>882</v>
      </c>
      <c r="J615" t="s">
        <v>882</v>
      </c>
      <c r="K615" t="s">
        <v>882</v>
      </c>
      <c r="L615" t="s">
        <v>882</v>
      </c>
    </row>
    <row r="616" spans="1:12" x14ac:dyDescent="0.25">
      <c r="A616" t="s">
        <v>24</v>
      </c>
      <c r="B616" s="9" t="s">
        <v>904</v>
      </c>
      <c r="C616" t="s">
        <v>702</v>
      </c>
      <c r="D616" t="s">
        <v>882</v>
      </c>
      <c r="E616" t="s">
        <v>882</v>
      </c>
      <c r="F616" t="s">
        <v>882</v>
      </c>
      <c r="G616" t="s">
        <v>882</v>
      </c>
      <c r="H616" t="s">
        <v>882</v>
      </c>
      <c r="I616" t="s">
        <v>882</v>
      </c>
      <c r="J616" t="s">
        <v>882</v>
      </c>
      <c r="K616" t="s">
        <v>882</v>
      </c>
      <c r="L616" t="s">
        <v>882</v>
      </c>
    </row>
    <row r="617" spans="1:12" x14ac:dyDescent="0.25">
      <c r="A617" t="s">
        <v>24</v>
      </c>
      <c r="B617" s="9" t="s">
        <v>906</v>
      </c>
      <c r="C617" t="s">
        <v>348</v>
      </c>
      <c r="D617" t="s">
        <v>558</v>
      </c>
      <c r="E617" t="s">
        <v>727</v>
      </c>
      <c r="F617" t="s">
        <v>732</v>
      </c>
      <c r="G617" t="s">
        <v>882</v>
      </c>
      <c r="H617" t="s">
        <v>882</v>
      </c>
      <c r="I617" t="s">
        <v>882</v>
      </c>
      <c r="J617" t="s">
        <v>882</v>
      </c>
      <c r="K617" t="s">
        <v>882</v>
      </c>
      <c r="L617" t="s">
        <v>882</v>
      </c>
    </row>
    <row r="618" spans="1:12" x14ac:dyDescent="0.25">
      <c r="A618" t="s">
        <v>24</v>
      </c>
      <c r="B618" s="9" t="s">
        <v>884</v>
      </c>
      <c r="C618" t="s">
        <v>666</v>
      </c>
      <c r="D618" t="s">
        <v>273</v>
      </c>
      <c r="E618" t="s">
        <v>396</v>
      </c>
      <c r="F618" t="s">
        <v>426</v>
      </c>
      <c r="G618" t="s">
        <v>545</v>
      </c>
      <c r="H618" t="s">
        <v>674</v>
      </c>
      <c r="I618" t="s">
        <v>882</v>
      </c>
      <c r="J618" t="s">
        <v>882</v>
      </c>
      <c r="K618" t="s">
        <v>882</v>
      </c>
      <c r="L618" t="s">
        <v>882</v>
      </c>
    </row>
    <row r="619" spans="1:12" x14ac:dyDescent="0.25">
      <c r="A619" t="s">
        <v>24</v>
      </c>
      <c r="B619" s="9" t="s">
        <v>885</v>
      </c>
      <c r="C619" t="s">
        <v>288</v>
      </c>
      <c r="D619" t="s">
        <v>437</v>
      </c>
      <c r="E619" t="s">
        <v>465</v>
      </c>
      <c r="F619" t="s">
        <v>882</v>
      </c>
      <c r="G619" t="s">
        <v>882</v>
      </c>
      <c r="H619" t="s">
        <v>882</v>
      </c>
      <c r="I619" t="s">
        <v>882</v>
      </c>
      <c r="J619" t="s">
        <v>882</v>
      </c>
      <c r="K619" t="s">
        <v>882</v>
      </c>
      <c r="L619" t="s">
        <v>882</v>
      </c>
    </row>
    <row r="620" spans="1:12" x14ac:dyDescent="0.25">
      <c r="A620" t="s">
        <v>24</v>
      </c>
      <c r="B620" s="9" t="s">
        <v>886</v>
      </c>
      <c r="C620" t="s">
        <v>237</v>
      </c>
      <c r="D620" t="s">
        <v>882</v>
      </c>
      <c r="E620" t="s">
        <v>882</v>
      </c>
      <c r="F620" t="s">
        <v>882</v>
      </c>
      <c r="G620" t="s">
        <v>882</v>
      </c>
      <c r="H620" t="s">
        <v>882</v>
      </c>
      <c r="I620" t="s">
        <v>882</v>
      </c>
      <c r="J620" t="s">
        <v>882</v>
      </c>
      <c r="K620" t="s">
        <v>882</v>
      </c>
      <c r="L620" t="s">
        <v>882</v>
      </c>
    </row>
    <row r="621" spans="1:12" x14ac:dyDescent="0.25">
      <c r="A621" t="s">
        <v>24</v>
      </c>
      <c r="B621" s="9" t="s">
        <v>908</v>
      </c>
      <c r="C621" t="s">
        <v>503</v>
      </c>
      <c r="D621" t="s">
        <v>882</v>
      </c>
      <c r="E621" t="s">
        <v>882</v>
      </c>
      <c r="F621" t="s">
        <v>882</v>
      </c>
      <c r="G621" t="s">
        <v>882</v>
      </c>
      <c r="H621" t="s">
        <v>882</v>
      </c>
      <c r="I621" t="s">
        <v>882</v>
      </c>
      <c r="J621" t="s">
        <v>882</v>
      </c>
      <c r="K621" t="s">
        <v>882</v>
      </c>
      <c r="L621" t="s">
        <v>882</v>
      </c>
    </row>
    <row r="622" spans="1:12" x14ac:dyDescent="0.25">
      <c r="A622" t="s">
        <v>24</v>
      </c>
      <c r="B622" s="9" t="s">
        <v>910</v>
      </c>
      <c r="C622" t="s">
        <v>126</v>
      </c>
      <c r="D622" t="s">
        <v>122</v>
      </c>
      <c r="E622" t="s">
        <v>329</v>
      </c>
      <c r="F622" t="s">
        <v>882</v>
      </c>
      <c r="G622" t="s">
        <v>882</v>
      </c>
      <c r="H622" t="s">
        <v>882</v>
      </c>
      <c r="I622" t="s">
        <v>882</v>
      </c>
      <c r="J622" t="s">
        <v>882</v>
      </c>
      <c r="K622" t="s">
        <v>882</v>
      </c>
      <c r="L622" t="s">
        <v>882</v>
      </c>
    </row>
    <row r="623" spans="1:12" x14ac:dyDescent="0.25">
      <c r="A623" t="s">
        <v>24</v>
      </c>
      <c r="B623" s="9" t="s">
        <v>888</v>
      </c>
      <c r="C623" t="s">
        <v>117</v>
      </c>
      <c r="D623" t="s">
        <v>882</v>
      </c>
      <c r="E623" t="s">
        <v>882</v>
      </c>
      <c r="F623" t="s">
        <v>882</v>
      </c>
      <c r="G623" t="s">
        <v>882</v>
      </c>
      <c r="H623" t="s">
        <v>882</v>
      </c>
      <c r="I623" t="s">
        <v>882</v>
      </c>
      <c r="J623" t="s">
        <v>882</v>
      </c>
      <c r="K623" t="s">
        <v>882</v>
      </c>
      <c r="L623" t="s">
        <v>882</v>
      </c>
    </row>
    <row r="624" spans="1:12" x14ac:dyDescent="0.25">
      <c r="A624" t="s">
        <v>24</v>
      </c>
      <c r="B624" s="9" t="s">
        <v>889</v>
      </c>
      <c r="C624" t="s">
        <v>402</v>
      </c>
      <c r="D624" t="s">
        <v>704</v>
      </c>
      <c r="E624" t="s">
        <v>239</v>
      </c>
      <c r="F624" t="s">
        <v>540</v>
      </c>
      <c r="G624" t="s">
        <v>882</v>
      </c>
      <c r="H624" t="s">
        <v>882</v>
      </c>
      <c r="I624" t="s">
        <v>882</v>
      </c>
      <c r="J624" t="s">
        <v>882</v>
      </c>
      <c r="K624" t="s">
        <v>882</v>
      </c>
      <c r="L624" t="s">
        <v>882</v>
      </c>
    </row>
    <row r="625" spans="1:12" x14ac:dyDescent="0.25">
      <c r="A625" t="s">
        <v>24</v>
      </c>
      <c r="B625" s="9" t="s">
        <v>890</v>
      </c>
      <c r="C625" t="s">
        <v>72</v>
      </c>
      <c r="D625" t="s">
        <v>439</v>
      </c>
      <c r="E625" t="s">
        <v>644</v>
      </c>
      <c r="F625" t="s">
        <v>882</v>
      </c>
      <c r="G625" t="s">
        <v>882</v>
      </c>
      <c r="H625" t="s">
        <v>882</v>
      </c>
      <c r="I625" t="s">
        <v>882</v>
      </c>
      <c r="J625" t="s">
        <v>882</v>
      </c>
      <c r="K625" t="s">
        <v>882</v>
      </c>
      <c r="L625" t="s">
        <v>882</v>
      </c>
    </row>
    <row r="626" spans="1:12" x14ac:dyDescent="0.25">
      <c r="A626" t="s">
        <v>24</v>
      </c>
      <c r="B626" s="9" t="s">
        <v>891</v>
      </c>
      <c r="C626" t="s">
        <v>123</v>
      </c>
      <c r="D626" t="s">
        <v>131</v>
      </c>
      <c r="E626" t="s">
        <v>139</v>
      </c>
      <c r="F626" t="s">
        <v>323</v>
      </c>
      <c r="G626" t="s">
        <v>370</v>
      </c>
      <c r="H626" t="s">
        <v>453</v>
      </c>
      <c r="I626" t="s">
        <v>882</v>
      </c>
      <c r="J626" t="s">
        <v>882</v>
      </c>
      <c r="K626" t="s">
        <v>882</v>
      </c>
      <c r="L626" t="s">
        <v>882</v>
      </c>
    </row>
    <row r="627" spans="1:12" x14ac:dyDescent="0.25">
      <c r="A627" t="s">
        <v>24</v>
      </c>
      <c r="B627" s="9" t="s">
        <v>892</v>
      </c>
      <c r="C627" t="s">
        <v>615</v>
      </c>
      <c r="D627" t="s">
        <v>295</v>
      </c>
      <c r="E627" t="s">
        <v>506</v>
      </c>
      <c r="F627" t="s">
        <v>660</v>
      </c>
      <c r="G627" t="s">
        <v>736</v>
      </c>
      <c r="H627" t="s">
        <v>882</v>
      </c>
      <c r="I627" t="s">
        <v>882</v>
      </c>
      <c r="J627" t="s">
        <v>882</v>
      </c>
      <c r="K627" t="s">
        <v>882</v>
      </c>
      <c r="L627" t="s">
        <v>882</v>
      </c>
    </row>
    <row r="628" spans="1:12" x14ac:dyDescent="0.25">
      <c r="A628" t="s">
        <v>24</v>
      </c>
      <c r="B628" s="9" t="s">
        <v>893</v>
      </c>
      <c r="C628" t="s">
        <v>509</v>
      </c>
      <c r="D628" t="s">
        <v>882</v>
      </c>
      <c r="E628" t="s">
        <v>882</v>
      </c>
      <c r="F628" t="s">
        <v>882</v>
      </c>
      <c r="G628" t="s">
        <v>882</v>
      </c>
      <c r="H628" t="s">
        <v>882</v>
      </c>
      <c r="I628" t="s">
        <v>882</v>
      </c>
      <c r="J628" t="s">
        <v>882</v>
      </c>
      <c r="K628" t="s">
        <v>882</v>
      </c>
      <c r="L628" t="s">
        <v>882</v>
      </c>
    </row>
    <row r="629" spans="1:12" x14ac:dyDescent="0.25">
      <c r="A629" t="s">
        <v>24</v>
      </c>
      <c r="B629" s="9" t="s">
        <v>912</v>
      </c>
      <c r="C629" t="s">
        <v>609</v>
      </c>
      <c r="D629" t="s">
        <v>882</v>
      </c>
      <c r="E629" t="s">
        <v>882</v>
      </c>
      <c r="F629" t="s">
        <v>882</v>
      </c>
      <c r="G629" t="s">
        <v>882</v>
      </c>
      <c r="H629" t="s">
        <v>882</v>
      </c>
      <c r="I629" t="s">
        <v>882</v>
      </c>
      <c r="J629" t="s">
        <v>882</v>
      </c>
      <c r="K629" t="s">
        <v>882</v>
      </c>
      <c r="L629" t="s">
        <v>882</v>
      </c>
    </row>
    <row r="630" spans="1:12" x14ac:dyDescent="0.25">
      <c r="A630" t="s">
        <v>24</v>
      </c>
      <c r="B630" s="9" t="s">
        <v>913</v>
      </c>
      <c r="C630" t="s">
        <v>628</v>
      </c>
      <c r="D630" t="s">
        <v>882</v>
      </c>
      <c r="E630" t="s">
        <v>882</v>
      </c>
      <c r="F630" t="s">
        <v>882</v>
      </c>
      <c r="G630" t="s">
        <v>882</v>
      </c>
      <c r="H630" t="s">
        <v>882</v>
      </c>
      <c r="I630" t="s">
        <v>882</v>
      </c>
      <c r="J630" t="s">
        <v>882</v>
      </c>
      <c r="K630" t="s">
        <v>882</v>
      </c>
      <c r="L630" t="s">
        <v>882</v>
      </c>
    </row>
    <row r="631" spans="1:12" x14ac:dyDescent="0.25">
      <c r="A631" t="s">
        <v>24</v>
      </c>
      <c r="B631" s="9" t="s">
        <v>894</v>
      </c>
      <c r="C631" t="s">
        <v>271</v>
      </c>
      <c r="D631" t="s">
        <v>747</v>
      </c>
      <c r="E631" t="s">
        <v>882</v>
      </c>
      <c r="F631" t="s">
        <v>882</v>
      </c>
      <c r="G631" t="s">
        <v>882</v>
      </c>
      <c r="H631" t="s">
        <v>882</v>
      </c>
      <c r="I631" t="s">
        <v>882</v>
      </c>
      <c r="J631" t="s">
        <v>882</v>
      </c>
      <c r="K631" t="s">
        <v>882</v>
      </c>
      <c r="L631" t="s">
        <v>882</v>
      </c>
    </row>
    <row r="632" spans="1:12" x14ac:dyDescent="0.25">
      <c r="A632" t="s">
        <v>24</v>
      </c>
      <c r="B632" s="9" t="s">
        <v>914</v>
      </c>
      <c r="C632" t="s">
        <v>190</v>
      </c>
      <c r="D632" t="s">
        <v>366</v>
      </c>
      <c r="E632" t="s">
        <v>523</v>
      </c>
      <c r="F632" t="s">
        <v>882</v>
      </c>
      <c r="G632" t="s">
        <v>882</v>
      </c>
      <c r="H632" t="s">
        <v>882</v>
      </c>
      <c r="I632" t="s">
        <v>882</v>
      </c>
      <c r="J632" t="s">
        <v>882</v>
      </c>
      <c r="K632" t="s">
        <v>882</v>
      </c>
      <c r="L632" t="s">
        <v>882</v>
      </c>
    </row>
    <row r="633" spans="1:12" x14ac:dyDescent="0.25">
      <c r="A633" t="s">
        <v>24</v>
      </c>
      <c r="B633" s="9" t="s">
        <v>895</v>
      </c>
      <c r="C633" t="s">
        <v>238</v>
      </c>
      <c r="D633" t="s">
        <v>882</v>
      </c>
      <c r="E633" t="s">
        <v>882</v>
      </c>
      <c r="F633" t="s">
        <v>882</v>
      </c>
      <c r="G633" t="s">
        <v>882</v>
      </c>
      <c r="H633" t="s">
        <v>882</v>
      </c>
      <c r="I633" t="s">
        <v>882</v>
      </c>
      <c r="J633" t="s">
        <v>882</v>
      </c>
      <c r="K633" t="s">
        <v>882</v>
      </c>
      <c r="L633" t="s">
        <v>882</v>
      </c>
    </row>
    <row r="634" spans="1:12" x14ac:dyDescent="0.25">
      <c r="A634" t="s">
        <v>24</v>
      </c>
      <c r="B634" s="9" t="s">
        <v>896</v>
      </c>
      <c r="C634" t="s">
        <v>739</v>
      </c>
      <c r="D634" t="s">
        <v>882</v>
      </c>
      <c r="E634" t="s">
        <v>882</v>
      </c>
      <c r="F634" t="s">
        <v>882</v>
      </c>
      <c r="G634" t="s">
        <v>882</v>
      </c>
      <c r="H634" t="s">
        <v>882</v>
      </c>
      <c r="I634" t="s">
        <v>882</v>
      </c>
      <c r="J634" t="s">
        <v>882</v>
      </c>
      <c r="K634" t="s">
        <v>882</v>
      </c>
      <c r="L634" t="s">
        <v>882</v>
      </c>
    </row>
    <row r="635" spans="1:12" x14ac:dyDescent="0.25">
      <c r="A635" t="s">
        <v>24</v>
      </c>
      <c r="B635" s="9" t="s">
        <v>897</v>
      </c>
      <c r="C635" t="s">
        <v>693</v>
      </c>
      <c r="D635" t="s">
        <v>339</v>
      </c>
      <c r="E635" t="s">
        <v>682</v>
      </c>
      <c r="F635" t="s">
        <v>327</v>
      </c>
      <c r="G635" t="s">
        <v>702</v>
      </c>
      <c r="H635" t="s">
        <v>882</v>
      </c>
      <c r="I635" t="s">
        <v>882</v>
      </c>
      <c r="J635" t="s">
        <v>882</v>
      </c>
      <c r="K635" t="s">
        <v>882</v>
      </c>
      <c r="L635" t="s">
        <v>882</v>
      </c>
    </row>
    <row r="636" spans="1:12" x14ac:dyDescent="0.25">
      <c r="A636" t="s">
        <v>24</v>
      </c>
      <c r="B636" s="9" t="s">
        <v>898</v>
      </c>
      <c r="C636" t="s">
        <v>666</v>
      </c>
      <c r="D636" t="s">
        <v>348</v>
      </c>
      <c r="E636" t="s">
        <v>558</v>
      </c>
      <c r="F636" t="s">
        <v>727</v>
      </c>
      <c r="G636" t="s">
        <v>732</v>
      </c>
      <c r="H636" t="s">
        <v>273</v>
      </c>
      <c r="I636" t="s">
        <v>396</v>
      </c>
      <c r="J636" t="s">
        <v>426</v>
      </c>
      <c r="K636" t="s">
        <v>545</v>
      </c>
      <c r="L636" t="s">
        <v>674</v>
      </c>
    </row>
    <row r="637" spans="1:12" x14ac:dyDescent="0.25">
      <c r="A637" t="s">
        <v>24</v>
      </c>
      <c r="B637" s="9" t="s">
        <v>899</v>
      </c>
      <c r="C637" t="s">
        <v>126</v>
      </c>
      <c r="D637" t="s">
        <v>237</v>
      </c>
      <c r="E637" t="s">
        <v>288</v>
      </c>
      <c r="F637" t="s">
        <v>437</v>
      </c>
      <c r="G637" t="s">
        <v>465</v>
      </c>
      <c r="H637" t="s">
        <v>503</v>
      </c>
      <c r="I637" t="s">
        <v>122</v>
      </c>
      <c r="J637" t="s">
        <v>329</v>
      </c>
      <c r="K637" t="s">
        <v>882</v>
      </c>
      <c r="L637" t="s">
        <v>882</v>
      </c>
    </row>
    <row r="638" spans="1:12" x14ac:dyDescent="0.25">
      <c r="A638" t="s">
        <v>24</v>
      </c>
      <c r="B638" s="9" t="s">
        <v>900</v>
      </c>
      <c r="C638" t="s">
        <v>402</v>
      </c>
      <c r="D638" t="s">
        <v>704</v>
      </c>
      <c r="E638" t="s">
        <v>72</v>
      </c>
      <c r="F638" t="s">
        <v>117</v>
      </c>
      <c r="G638" t="s">
        <v>239</v>
      </c>
      <c r="H638" t="s">
        <v>540</v>
      </c>
      <c r="I638" t="s">
        <v>439</v>
      </c>
      <c r="J638" t="s">
        <v>644</v>
      </c>
      <c r="K638" t="s">
        <v>123</v>
      </c>
      <c r="L638" t="s">
        <v>131</v>
      </c>
    </row>
    <row r="639" spans="1:12" x14ac:dyDescent="0.25">
      <c r="A639" t="s">
        <v>24</v>
      </c>
      <c r="B639" s="9" t="s">
        <v>901</v>
      </c>
      <c r="C639" t="s">
        <v>615</v>
      </c>
      <c r="D639" t="s">
        <v>609</v>
      </c>
      <c r="E639" t="s">
        <v>295</v>
      </c>
      <c r="F639" t="s">
        <v>506</v>
      </c>
      <c r="G639" t="s">
        <v>660</v>
      </c>
      <c r="H639" t="s">
        <v>736</v>
      </c>
      <c r="I639" t="s">
        <v>509</v>
      </c>
      <c r="J639" t="s">
        <v>628</v>
      </c>
      <c r="K639" t="s">
        <v>271</v>
      </c>
      <c r="L639" t="s">
        <v>747</v>
      </c>
    </row>
    <row r="640" spans="1:12" x14ac:dyDescent="0.25">
      <c r="A640" t="s">
        <v>24</v>
      </c>
      <c r="B640" s="9" t="s">
        <v>902</v>
      </c>
      <c r="C640" t="s">
        <v>190</v>
      </c>
      <c r="D640" t="s">
        <v>366</v>
      </c>
      <c r="E640" t="s">
        <v>523</v>
      </c>
      <c r="F640" t="s">
        <v>238</v>
      </c>
      <c r="G640" t="s">
        <v>739</v>
      </c>
      <c r="H640" t="s">
        <v>882</v>
      </c>
      <c r="I640" t="s">
        <v>882</v>
      </c>
      <c r="J640" t="s">
        <v>882</v>
      </c>
      <c r="K640" t="s">
        <v>882</v>
      </c>
      <c r="L640" t="s">
        <v>882</v>
      </c>
    </row>
    <row r="641" spans="1:12" x14ac:dyDescent="0.25">
      <c r="A641" t="s">
        <v>919</v>
      </c>
      <c r="B641" s="9" t="s">
        <v>881</v>
      </c>
      <c r="C641" t="s">
        <v>298</v>
      </c>
      <c r="D641" t="s">
        <v>335</v>
      </c>
      <c r="E641" t="s">
        <v>481</v>
      </c>
      <c r="F641" t="s">
        <v>681</v>
      </c>
      <c r="G641" t="s">
        <v>882</v>
      </c>
      <c r="H641" t="s">
        <v>882</v>
      </c>
      <c r="I641" t="s">
        <v>882</v>
      </c>
      <c r="J641" t="s">
        <v>882</v>
      </c>
      <c r="K641" t="s">
        <v>882</v>
      </c>
      <c r="L641" t="s">
        <v>882</v>
      </c>
    </row>
    <row r="642" spans="1:12" x14ac:dyDescent="0.25">
      <c r="A642" t="s">
        <v>919</v>
      </c>
      <c r="B642" s="9" t="s">
        <v>904</v>
      </c>
      <c r="C642" t="s">
        <v>702</v>
      </c>
      <c r="D642" t="s">
        <v>882</v>
      </c>
      <c r="E642" t="s">
        <v>882</v>
      </c>
      <c r="F642" t="s">
        <v>882</v>
      </c>
      <c r="G642" t="s">
        <v>882</v>
      </c>
      <c r="H642" t="s">
        <v>882</v>
      </c>
      <c r="I642" t="s">
        <v>882</v>
      </c>
      <c r="J642" t="s">
        <v>882</v>
      </c>
      <c r="K642" t="s">
        <v>882</v>
      </c>
      <c r="L642" t="s">
        <v>882</v>
      </c>
    </row>
    <row r="643" spans="1:12" x14ac:dyDescent="0.25">
      <c r="A643" t="s">
        <v>919</v>
      </c>
      <c r="B643" s="9" t="s">
        <v>906</v>
      </c>
      <c r="C643" t="s">
        <v>348</v>
      </c>
      <c r="D643" t="s">
        <v>147</v>
      </c>
      <c r="E643" t="s">
        <v>162</v>
      </c>
      <c r="F643" t="s">
        <v>487</v>
      </c>
      <c r="G643" t="s">
        <v>732</v>
      </c>
      <c r="H643" t="s">
        <v>143</v>
      </c>
      <c r="I643" t="s">
        <v>458</v>
      </c>
      <c r="J643" t="s">
        <v>466</v>
      </c>
      <c r="K643" t="s">
        <v>590</v>
      </c>
      <c r="L643" t="s">
        <v>882</v>
      </c>
    </row>
    <row r="644" spans="1:12" x14ac:dyDescent="0.25">
      <c r="A644" t="s">
        <v>919</v>
      </c>
      <c r="B644" s="9" t="s">
        <v>883</v>
      </c>
      <c r="C644" t="s">
        <v>629</v>
      </c>
      <c r="D644" t="s">
        <v>228</v>
      </c>
      <c r="E644" t="s">
        <v>726</v>
      </c>
      <c r="F644" t="s">
        <v>882</v>
      </c>
      <c r="G644" t="s">
        <v>882</v>
      </c>
      <c r="H644" t="s">
        <v>882</v>
      </c>
      <c r="I644" t="s">
        <v>882</v>
      </c>
      <c r="J644" t="s">
        <v>882</v>
      </c>
      <c r="K644" t="s">
        <v>882</v>
      </c>
      <c r="L644" t="s">
        <v>882</v>
      </c>
    </row>
    <row r="645" spans="1:12" x14ac:dyDescent="0.25">
      <c r="A645" t="s">
        <v>919</v>
      </c>
      <c r="B645" s="9" t="s">
        <v>884</v>
      </c>
      <c r="C645" t="s">
        <v>231</v>
      </c>
      <c r="D645" t="s">
        <v>666</v>
      </c>
      <c r="E645" t="s">
        <v>225</v>
      </c>
      <c r="F645" t="s">
        <v>230</v>
      </c>
      <c r="G645" t="s">
        <v>273</v>
      </c>
      <c r="H645" t="s">
        <v>426</v>
      </c>
      <c r="I645" t="s">
        <v>462</v>
      </c>
      <c r="J645" t="s">
        <v>614</v>
      </c>
      <c r="K645" t="s">
        <v>882</v>
      </c>
      <c r="L645" t="s">
        <v>882</v>
      </c>
    </row>
    <row r="646" spans="1:12" x14ac:dyDescent="0.25">
      <c r="A646" t="s">
        <v>919</v>
      </c>
      <c r="B646" s="9" t="s">
        <v>885</v>
      </c>
      <c r="C646" t="s">
        <v>288</v>
      </c>
      <c r="D646" t="s">
        <v>240</v>
      </c>
      <c r="E646" t="s">
        <v>882</v>
      </c>
      <c r="F646" t="s">
        <v>882</v>
      </c>
      <c r="G646" t="s">
        <v>882</v>
      </c>
      <c r="H646" t="s">
        <v>882</v>
      </c>
      <c r="I646" t="s">
        <v>882</v>
      </c>
      <c r="J646" t="s">
        <v>882</v>
      </c>
      <c r="K646" t="s">
        <v>882</v>
      </c>
      <c r="L646" t="s">
        <v>882</v>
      </c>
    </row>
    <row r="647" spans="1:12" x14ac:dyDescent="0.25">
      <c r="A647" t="s">
        <v>919</v>
      </c>
      <c r="B647" s="9" t="s">
        <v>886</v>
      </c>
      <c r="C647" t="s">
        <v>598</v>
      </c>
      <c r="D647" t="s">
        <v>113</v>
      </c>
      <c r="E647" t="s">
        <v>114</v>
      </c>
      <c r="F647" t="s">
        <v>553</v>
      </c>
      <c r="G647" t="s">
        <v>882</v>
      </c>
      <c r="H647" t="s">
        <v>882</v>
      </c>
      <c r="I647" t="s">
        <v>882</v>
      </c>
      <c r="J647" t="s">
        <v>882</v>
      </c>
      <c r="K647" t="s">
        <v>882</v>
      </c>
      <c r="L647" t="s">
        <v>882</v>
      </c>
    </row>
    <row r="648" spans="1:12" x14ac:dyDescent="0.25">
      <c r="A648" t="s">
        <v>919</v>
      </c>
      <c r="B648" s="9" t="s">
        <v>887</v>
      </c>
      <c r="C648" t="s">
        <v>621</v>
      </c>
      <c r="D648" t="s">
        <v>882</v>
      </c>
      <c r="E648" t="s">
        <v>882</v>
      </c>
      <c r="F648" t="s">
        <v>882</v>
      </c>
      <c r="G648" t="s">
        <v>882</v>
      </c>
      <c r="H648" t="s">
        <v>882</v>
      </c>
      <c r="I648" t="s">
        <v>882</v>
      </c>
      <c r="J648" t="s">
        <v>882</v>
      </c>
      <c r="K648" t="s">
        <v>882</v>
      </c>
      <c r="L648" t="s">
        <v>882</v>
      </c>
    </row>
    <row r="649" spans="1:12" x14ac:dyDescent="0.25">
      <c r="A649" t="s">
        <v>919</v>
      </c>
      <c r="B649" s="9" t="s">
        <v>909</v>
      </c>
      <c r="C649" t="s">
        <v>592</v>
      </c>
      <c r="D649" t="s">
        <v>882</v>
      </c>
      <c r="E649" t="s">
        <v>882</v>
      </c>
      <c r="F649" t="s">
        <v>882</v>
      </c>
      <c r="G649" t="s">
        <v>882</v>
      </c>
      <c r="H649" t="s">
        <v>882</v>
      </c>
      <c r="I649" t="s">
        <v>882</v>
      </c>
      <c r="J649" t="s">
        <v>882</v>
      </c>
      <c r="K649" t="s">
        <v>882</v>
      </c>
      <c r="L649" t="s">
        <v>882</v>
      </c>
    </row>
    <row r="650" spans="1:12" x14ac:dyDescent="0.25">
      <c r="A650" t="s">
        <v>919</v>
      </c>
      <c r="B650" s="9" t="s">
        <v>910</v>
      </c>
      <c r="C650" t="s">
        <v>126</v>
      </c>
      <c r="D650" t="s">
        <v>882</v>
      </c>
      <c r="E650" t="s">
        <v>882</v>
      </c>
      <c r="F650" t="s">
        <v>882</v>
      </c>
      <c r="G650" t="s">
        <v>882</v>
      </c>
      <c r="H650" t="s">
        <v>882</v>
      </c>
      <c r="I650" t="s">
        <v>882</v>
      </c>
      <c r="J650" t="s">
        <v>882</v>
      </c>
      <c r="K650" t="s">
        <v>882</v>
      </c>
      <c r="L650" t="s">
        <v>882</v>
      </c>
    </row>
    <row r="651" spans="1:12" x14ac:dyDescent="0.25">
      <c r="A651" t="s">
        <v>919</v>
      </c>
      <c r="B651" s="9" t="s">
        <v>888</v>
      </c>
      <c r="C651" t="s">
        <v>325</v>
      </c>
      <c r="D651" t="s">
        <v>738</v>
      </c>
      <c r="E651" t="s">
        <v>882</v>
      </c>
      <c r="F651" t="s">
        <v>882</v>
      </c>
      <c r="G651" t="s">
        <v>882</v>
      </c>
      <c r="H651" t="s">
        <v>882</v>
      </c>
      <c r="I651" t="s">
        <v>882</v>
      </c>
      <c r="J651" t="s">
        <v>882</v>
      </c>
      <c r="K651" t="s">
        <v>882</v>
      </c>
      <c r="L651" t="s">
        <v>882</v>
      </c>
    </row>
    <row r="652" spans="1:12" x14ac:dyDescent="0.25">
      <c r="A652" t="s">
        <v>919</v>
      </c>
      <c r="B652" s="9" t="s">
        <v>889</v>
      </c>
      <c r="C652" t="s">
        <v>540</v>
      </c>
      <c r="D652" t="s">
        <v>704</v>
      </c>
      <c r="E652" t="s">
        <v>239</v>
      </c>
      <c r="F652" t="s">
        <v>282</v>
      </c>
      <c r="G652" t="s">
        <v>402</v>
      </c>
      <c r="H652" t="s">
        <v>403</v>
      </c>
      <c r="I652" t="s">
        <v>483</v>
      </c>
      <c r="J652" t="s">
        <v>576</v>
      </c>
      <c r="K652" t="s">
        <v>669</v>
      </c>
      <c r="L652" t="s">
        <v>677</v>
      </c>
    </row>
    <row r="653" spans="1:12" x14ac:dyDescent="0.25">
      <c r="A653" t="s">
        <v>919</v>
      </c>
      <c r="B653" s="9" t="s">
        <v>890</v>
      </c>
      <c r="C653" t="s">
        <v>72</v>
      </c>
      <c r="D653" t="s">
        <v>73</v>
      </c>
      <c r="E653" t="s">
        <v>526</v>
      </c>
      <c r="F653" t="s">
        <v>574</v>
      </c>
      <c r="G653" t="s">
        <v>882</v>
      </c>
      <c r="H653" t="s">
        <v>882</v>
      </c>
      <c r="I653" t="s">
        <v>882</v>
      </c>
      <c r="J653" t="s">
        <v>882</v>
      </c>
      <c r="K653" t="s">
        <v>882</v>
      </c>
      <c r="L653" t="s">
        <v>882</v>
      </c>
    </row>
    <row r="654" spans="1:12" x14ac:dyDescent="0.25">
      <c r="A654" t="s">
        <v>919</v>
      </c>
      <c r="B654" s="9" t="s">
        <v>891</v>
      </c>
      <c r="C654" t="s">
        <v>453</v>
      </c>
      <c r="D654" t="s">
        <v>344</v>
      </c>
      <c r="E654" t="s">
        <v>655</v>
      </c>
      <c r="F654" t="s">
        <v>722</v>
      </c>
      <c r="G654" t="s">
        <v>882</v>
      </c>
      <c r="H654" t="s">
        <v>882</v>
      </c>
      <c r="I654" t="s">
        <v>882</v>
      </c>
      <c r="J654" t="s">
        <v>882</v>
      </c>
      <c r="K654" t="s">
        <v>882</v>
      </c>
      <c r="L654" t="s">
        <v>882</v>
      </c>
    </row>
    <row r="655" spans="1:12" x14ac:dyDescent="0.25">
      <c r="A655" t="s">
        <v>919</v>
      </c>
      <c r="B655" s="9" t="s">
        <v>892</v>
      </c>
      <c r="C655" t="s">
        <v>660</v>
      </c>
      <c r="D655" t="s">
        <v>615</v>
      </c>
      <c r="E655" t="s">
        <v>295</v>
      </c>
      <c r="F655" t="s">
        <v>736</v>
      </c>
      <c r="G655" t="s">
        <v>142</v>
      </c>
      <c r="H655" t="s">
        <v>198</v>
      </c>
      <c r="I655" t="s">
        <v>506</v>
      </c>
      <c r="J655" t="s">
        <v>696</v>
      </c>
      <c r="K655" t="s">
        <v>882</v>
      </c>
      <c r="L655" t="s">
        <v>882</v>
      </c>
    </row>
    <row r="656" spans="1:12" x14ac:dyDescent="0.25">
      <c r="A656" t="s">
        <v>919</v>
      </c>
      <c r="B656" s="9" t="s">
        <v>893</v>
      </c>
      <c r="C656" t="s">
        <v>509</v>
      </c>
      <c r="D656" t="s">
        <v>512</v>
      </c>
      <c r="E656" t="s">
        <v>579</v>
      </c>
      <c r="F656" t="s">
        <v>672</v>
      </c>
      <c r="G656" t="s">
        <v>882</v>
      </c>
      <c r="H656" t="s">
        <v>882</v>
      </c>
      <c r="I656" t="s">
        <v>882</v>
      </c>
      <c r="J656" t="s">
        <v>882</v>
      </c>
      <c r="K656" t="s">
        <v>882</v>
      </c>
      <c r="L656" t="s">
        <v>882</v>
      </c>
    </row>
    <row r="657" spans="1:12" x14ac:dyDescent="0.25">
      <c r="A657" t="s">
        <v>919</v>
      </c>
      <c r="B657" s="9" t="s">
        <v>912</v>
      </c>
      <c r="C657" t="s">
        <v>609</v>
      </c>
      <c r="D657" t="s">
        <v>434</v>
      </c>
      <c r="E657" t="s">
        <v>713</v>
      </c>
      <c r="F657" t="s">
        <v>718</v>
      </c>
      <c r="G657" t="s">
        <v>882</v>
      </c>
      <c r="H657" t="s">
        <v>882</v>
      </c>
      <c r="I657" t="s">
        <v>882</v>
      </c>
      <c r="J657" t="s">
        <v>882</v>
      </c>
      <c r="K657" t="s">
        <v>882</v>
      </c>
      <c r="L657" t="s">
        <v>882</v>
      </c>
    </row>
    <row r="658" spans="1:12" x14ac:dyDescent="0.25">
      <c r="A658" t="s">
        <v>919</v>
      </c>
      <c r="B658" s="9" t="s">
        <v>913</v>
      </c>
      <c r="C658" t="s">
        <v>555</v>
      </c>
      <c r="D658" t="s">
        <v>628</v>
      </c>
      <c r="E658" t="s">
        <v>882</v>
      </c>
      <c r="F658" t="s">
        <v>882</v>
      </c>
      <c r="G658" t="s">
        <v>882</v>
      </c>
      <c r="H658" t="s">
        <v>882</v>
      </c>
      <c r="I658" t="s">
        <v>882</v>
      </c>
      <c r="J658" t="s">
        <v>882</v>
      </c>
      <c r="K658" t="s">
        <v>882</v>
      </c>
      <c r="L658" t="s">
        <v>882</v>
      </c>
    </row>
    <row r="659" spans="1:12" x14ac:dyDescent="0.25">
      <c r="A659" t="s">
        <v>919</v>
      </c>
      <c r="B659" s="9" t="s">
        <v>894</v>
      </c>
      <c r="C659" t="s">
        <v>271</v>
      </c>
      <c r="D659" t="s">
        <v>401</v>
      </c>
      <c r="E659" t="s">
        <v>747</v>
      </c>
      <c r="F659" t="s">
        <v>193</v>
      </c>
      <c r="G659" t="s">
        <v>602</v>
      </c>
      <c r="H659" t="s">
        <v>882</v>
      </c>
      <c r="I659" t="s">
        <v>882</v>
      </c>
      <c r="J659" t="s">
        <v>882</v>
      </c>
      <c r="K659" t="s">
        <v>882</v>
      </c>
      <c r="L659" t="s">
        <v>882</v>
      </c>
    </row>
    <row r="660" spans="1:12" x14ac:dyDescent="0.25">
      <c r="A660" t="s">
        <v>919</v>
      </c>
      <c r="B660" s="9" t="s">
        <v>914</v>
      </c>
      <c r="C660" t="s">
        <v>190</v>
      </c>
      <c r="D660" t="s">
        <v>563</v>
      </c>
      <c r="E660" t="s">
        <v>650</v>
      </c>
      <c r="F660" t="s">
        <v>882</v>
      </c>
      <c r="G660" t="s">
        <v>882</v>
      </c>
      <c r="H660" t="s">
        <v>882</v>
      </c>
      <c r="I660" t="s">
        <v>882</v>
      </c>
      <c r="J660" t="s">
        <v>882</v>
      </c>
      <c r="K660" t="s">
        <v>882</v>
      </c>
      <c r="L660" t="s">
        <v>882</v>
      </c>
    </row>
    <row r="661" spans="1:12" x14ac:dyDescent="0.25">
      <c r="A661" t="s">
        <v>919</v>
      </c>
      <c r="B661" s="9" t="s">
        <v>895</v>
      </c>
      <c r="C661" t="s">
        <v>238</v>
      </c>
      <c r="D661" t="s">
        <v>75</v>
      </c>
      <c r="E661" t="s">
        <v>882</v>
      </c>
      <c r="F661" t="s">
        <v>882</v>
      </c>
      <c r="G661" t="s">
        <v>882</v>
      </c>
      <c r="H661" t="s">
        <v>882</v>
      </c>
      <c r="I661" t="s">
        <v>882</v>
      </c>
      <c r="J661" t="s">
        <v>882</v>
      </c>
      <c r="K661" t="s">
        <v>882</v>
      </c>
      <c r="L661" t="s">
        <v>882</v>
      </c>
    </row>
    <row r="662" spans="1:12" x14ac:dyDescent="0.25">
      <c r="A662" t="s">
        <v>919</v>
      </c>
      <c r="B662" s="9" t="s">
        <v>896</v>
      </c>
      <c r="C662" t="s">
        <v>739</v>
      </c>
      <c r="D662" t="s">
        <v>480</v>
      </c>
      <c r="E662" t="s">
        <v>489</v>
      </c>
      <c r="F662" t="s">
        <v>746</v>
      </c>
      <c r="G662" t="s">
        <v>882</v>
      </c>
      <c r="H662" t="s">
        <v>882</v>
      </c>
      <c r="I662" t="s">
        <v>882</v>
      </c>
      <c r="J662" t="s">
        <v>882</v>
      </c>
      <c r="K662" t="s">
        <v>882</v>
      </c>
      <c r="L662" t="s">
        <v>882</v>
      </c>
    </row>
    <row r="663" spans="1:12" x14ac:dyDescent="0.25">
      <c r="A663" t="s">
        <v>919</v>
      </c>
      <c r="B663" s="9" t="s">
        <v>897</v>
      </c>
      <c r="C663" t="s">
        <v>298</v>
      </c>
      <c r="D663" t="s">
        <v>335</v>
      </c>
      <c r="E663" t="s">
        <v>481</v>
      </c>
      <c r="F663" t="s">
        <v>681</v>
      </c>
      <c r="G663" t="s">
        <v>702</v>
      </c>
      <c r="H663" t="s">
        <v>882</v>
      </c>
      <c r="I663" t="s">
        <v>882</v>
      </c>
      <c r="J663" t="s">
        <v>882</v>
      </c>
      <c r="K663" t="s">
        <v>882</v>
      </c>
      <c r="L663" t="s">
        <v>882</v>
      </c>
    </row>
    <row r="664" spans="1:12" x14ac:dyDescent="0.25">
      <c r="A664" t="s">
        <v>919</v>
      </c>
      <c r="B664" s="9" t="s">
        <v>898</v>
      </c>
      <c r="C664" t="s">
        <v>348</v>
      </c>
      <c r="D664" t="s">
        <v>147</v>
      </c>
      <c r="E664" t="s">
        <v>162</v>
      </c>
      <c r="F664" t="s">
        <v>487</v>
      </c>
      <c r="G664" t="s">
        <v>732</v>
      </c>
      <c r="H664" t="s">
        <v>629</v>
      </c>
      <c r="I664" t="s">
        <v>231</v>
      </c>
      <c r="J664" t="s">
        <v>666</v>
      </c>
      <c r="K664" t="s">
        <v>143</v>
      </c>
      <c r="L664" t="s">
        <v>458</v>
      </c>
    </row>
    <row r="665" spans="1:12" x14ac:dyDescent="0.25">
      <c r="A665" t="s">
        <v>919</v>
      </c>
      <c r="B665" s="9" t="s">
        <v>899</v>
      </c>
      <c r="C665" t="s">
        <v>288</v>
      </c>
      <c r="D665" t="s">
        <v>598</v>
      </c>
      <c r="E665" t="s">
        <v>240</v>
      </c>
      <c r="F665" t="s">
        <v>113</v>
      </c>
      <c r="G665" t="s">
        <v>114</v>
      </c>
      <c r="H665" t="s">
        <v>553</v>
      </c>
      <c r="I665" t="s">
        <v>621</v>
      </c>
      <c r="J665" t="s">
        <v>592</v>
      </c>
      <c r="K665" t="s">
        <v>126</v>
      </c>
      <c r="L665" t="s">
        <v>882</v>
      </c>
    </row>
    <row r="666" spans="1:12" x14ac:dyDescent="0.25">
      <c r="A666" t="s">
        <v>919</v>
      </c>
      <c r="B666" s="9" t="s">
        <v>900</v>
      </c>
      <c r="C666" t="s">
        <v>540</v>
      </c>
      <c r="D666" t="s">
        <v>453</v>
      </c>
      <c r="E666" t="s">
        <v>704</v>
      </c>
      <c r="F666" t="s">
        <v>72</v>
      </c>
      <c r="G666" t="s">
        <v>344</v>
      </c>
      <c r="H666" t="s">
        <v>325</v>
      </c>
      <c r="I666" t="s">
        <v>738</v>
      </c>
      <c r="J666" t="s">
        <v>239</v>
      </c>
      <c r="K666" t="s">
        <v>282</v>
      </c>
      <c r="L666" t="s">
        <v>402</v>
      </c>
    </row>
    <row r="667" spans="1:12" x14ac:dyDescent="0.25">
      <c r="A667" t="s">
        <v>919</v>
      </c>
      <c r="B667" s="9" t="s">
        <v>901</v>
      </c>
      <c r="C667" t="s">
        <v>660</v>
      </c>
      <c r="D667" t="s">
        <v>271</v>
      </c>
      <c r="E667" t="s">
        <v>401</v>
      </c>
      <c r="F667" t="s">
        <v>615</v>
      </c>
      <c r="G667" t="s">
        <v>509</v>
      </c>
      <c r="H667" t="s">
        <v>512</v>
      </c>
      <c r="I667" t="s">
        <v>609</v>
      </c>
      <c r="J667" t="s">
        <v>747</v>
      </c>
      <c r="K667" t="s">
        <v>295</v>
      </c>
      <c r="L667" t="s">
        <v>736</v>
      </c>
    </row>
    <row r="668" spans="1:12" x14ac:dyDescent="0.25">
      <c r="A668" t="s">
        <v>919</v>
      </c>
      <c r="B668" s="9" t="s">
        <v>902</v>
      </c>
      <c r="C668" t="s">
        <v>739</v>
      </c>
      <c r="D668" t="s">
        <v>190</v>
      </c>
      <c r="E668" t="s">
        <v>563</v>
      </c>
      <c r="F668" t="s">
        <v>650</v>
      </c>
      <c r="G668" t="s">
        <v>238</v>
      </c>
      <c r="H668" t="s">
        <v>75</v>
      </c>
      <c r="I668" t="s">
        <v>480</v>
      </c>
      <c r="J668" t="s">
        <v>489</v>
      </c>
      <c r="K668" t="s">
        <v>746</v>
      </c>
      <c r="L668" t="s">
        <v>882</v>
      </c>
    </row>
    <row r="669" spans="1:12" x14ac:dyDescent="0.25">
      <c r="A669" t="s">
        <v>920</v>
      </c>
      <c r="B669" s="9" t="s">
        <v>881</v>
      </c>
      <c r="C669" t="s">
        <v>339</v>
      </c>
      <c r="D669" t="s">
        <v>481</v>
      </c>
      <c r="E669" t="s">
        <v>682</v>
      </c>
      <c r="F669" t="s">
        <v>683</v>
      </c>
      <c r="G669" t="s">
        <v>693</v>
      </c>
      <c r="H669" t="s">
        <v>717</v>
      </c>
      <c r="I669" t="s">
        <v>725</v>
      </c>
      <c r="J669" t="s">
        <v>882</v>
      </c>
      <c r="K669" t="s">
        <v>882</v>
      </c>
      <c r="L669" t="s">
        <v>882</v>
      </c>
    </row>
    <row r="670" spans="1:12" x14ac:dyDescent="0.25">
      <c r="A670" t="s">
        <v>920</v>
      </c>
      <c r="B670" s="9" t="s">
        <v>904</v>
      </c>
      <c r="C670" t="s">
        <v>702</v>
      </c>
      <c r="D670" t="s">
        <v>882</v>
      </c>
      <c r="E670" t="s">
        <v>882</v>
      </c>
      <c r="F670" t="s">
        <v>882</v>
      </c>
      <c r="G670" t="s">
        <v>882</v>
      </c>
      <c r="H670" t="s">
        <v>882</v>
      </c>
      <c r="I670" t="s">
        <v>882</v>
      </c>
      <c r="J670" t="s">
        <v>882</v>
      </c>
      <c r="K670" t="s">
        <v>882</v>
      </c>
      <c r="L670" t="s">
        <v>882</v>
      </c>
    </row>
    <row r="671" spans="1:12" x14ac:dyDescent="0.25">
      <c r="A671" t="s">
        <v>920</v>
      </c>
      <c r="B671" s="9" t="s">
        <v>905</v>
      </c>
      <c r="C671" t="s">
        <v>367</v>
      </c>
      <c r="D671" t="s">
        <v>882</v>
      </c>
      <c r="E671" t="s">
        <v>882</v>
      </c>
      <c r="F671" t="s">
        <v>882</v>
      </c>
      <c r="G671" t="s">
        <v>882</v>
      </c>
      <c r="H671" t="s">
        <v>882</v>
      </c>
      <c r="I671" t="s">
        <v>882</v>
      </c>
      <c r="J671" t="s">
        <v>882</v>
      </c>
      <c r="K671" t="s">
        <v>882</v>
      </c>
      <c r="L671" t="s">
        <v>882</v>
      </c>
    </row>
    <row r="672" spans="1:12" x14ac:dyDescent="0.25">
      <c r="A672" t="s">
        <v>920</v>
      </c>
      <c r="B672" s="9" t="s">
        <v>906</v>
      </c>
      <c r="C672" t="s">
        <v>147</v>
      </c>
      <c r="D672" t="s">
        <v>590</v>
      </c>
      <c r="E672" t="s">
        <v>731</v>
      </c>
      <c r="F672" t="s">
        <v>727</v>
      </c>
      <c r="G672" t="s">
        <v>732</v>
      </c>
      <c r="H672" t="s">
        <v>882</v>
      </c>
      <c r="I672" t="s">
        <v>882</v>
      </c>
      <c r="J672" t="s">
        <v>882</v>
      </c>
      <c r="K672" t="s">
        <v>882</v>
      </c>
      <c r="L672" t="s">
        <v>882</v>
      </c>
    </row>
    <row r="673" spans="1:12" x14ac:dyDescent="0.25">
      <c r="A673" t="s">
        <v>920</v>
      </c>
      <c r="B673" s="9" t="s">
        <v>883</v>
      </c>
      <c r="C673" t="s">
        <v>629</v>
      </c>
      <c r="D673" t="s">
        <v>203</v>
      </c>
      <c r="E673" t="s">
        <v>446</v>
      </c>
      <c r="F673" t="s">
        <v>882</v>
      </c>
      <c r="G673" t="s">
        <v>882</v>
      </c>
      <c r="H673" t="s">
        <v>882</v>
      </c>
      <c r="I673" t="s">
        <v>882</v>
      </c>
      <c r="J673" t="s">
        <v>882</v>
      </c>
      <c r="K673" t="s">
        <v>882</v>
      </c>
      <c r="L673" t="s">
        <v>882</v>
      </c>
    </row>
    <row r="674" spans="1:12" x14ac:dyDescent="0.25">
      <c r="A674" t="s">
        <v>920</v>
      </c>
      <c r="B674" s="9" t="s">
        <v>884</v>
      </c>
      <c r="C674" t="s">
        <v>230</v>
      </c>
      <c r="D674" t="s">
        <v>57</v>
      </c>
      <c r="E674" t="s">
        <v>58</v>
      </c>
      <c r="F674" t="s">
        <v>60</v>
      </c>
      <c r="G674" t="s">
        <v>225</v>
      </c>
      <c r="H674" t="s">
        <v>273</v>
      </c>
      <c r="I674" t="s">
        <v>396</v>
      </c>
      <c r="J674" t="s">
        <v>733</v>
      </c>
      <c r="K674" t="s">
        <v>882</v>
      </c>
      <c r="L674" t="s">
        <v>882</v>
      </c>
    </row>
    <row r="675" spans="1:12" x14ac:dyDescent="0.25">
      <c r="A675" t="s">
        <v>920</v>
      </c>
      <c r="B675" s="9" t="s">
        <v>885</v>
      </c>
      <c r="C675" t="s">
        <v>240</v>
      </c>
      <c r="D675" t="s">
        <v>243</v>
      </c>
      <c r="E675" t="s">
        <v>288</v>
      </c>
      <c r="F675" t="s">
        <v>437</v>
      </c>
      <c r="G675" t="s">
        <v>882</v>
      </c>
      <c r="H675" t="s">
        <v>882</v>
      </c>
      <c r="I675" t="s">
        <v>882</v>
      </c>
      <c r="J675" t="s">
        <v>882</v>
      </c>
      <c r="K675" t="s">
        <v>882</v>
      </c>
      <c r="L675" t="s">
        <v>882</v>
      </c>
    </row>
    <row r="676" spans="1:12" x14ac:dyDescent="0.25">
      <c r="A676" t="s">
        <v>920</v>
      </c>
      <c r="B676" s="9" t="s">
        <v>886</v>
      </c>
      <c r="C676" t="s">
        <v>114</v>
      </c>
      <c r="D676" t="s">
        <v>882</v>
      </c>
      <c r="E676" t="s">
        <v>882</v>
      </c>
      <c r="F676" t="s">
        <v>882</v>
      </c>
      <c r="G676" t="s">
        <v>882</v>
      </c>
      <c r="H676" t="s">
        <v>882</v>
      </c>
      <c r="I676" t="s">
        <v>882</v>
      </c>
      <c r="J676" t="s">
        <v>882</v>
      </c>
      <c r="K676" t="s">
        <v>882</v>
      </c>
      <c r="L676" t="s">
        <v>882</v>
      </c>
    </row>
    <row r="677" spans="1:12" x14ac:dyDescent="0.25">
      <c r="A677" t="s">
        <v>920</v>
      </c>
      <c r="B677" s="9" t="s">
        <v>908</v>
      </c>
      <c r="C677" t="s">
        <v>633</v>
      </c>
      <c r="D677" t="s">
        <v>882</v>
      </c>
      <c r="E677" t="s">
        <v>882</v>
      </c>
      <c r="F677" t="s">
        <v>882</v>
      </c>
      <c r="G677" t="s">
        <v>882</v>
      </c>
      <c r="H677" t="s">
        <v>882</v>
      </c>
      <c r="I677" t="s">
        <v>882</v>
      </c>
      <c r="J677" t="s">
        <v>882</v>
      </c>
      <c r="K677" t="s">
        <v>882</v>
      </c>
      <c r="L677" t="s">
        <v>882</v>
      </c>
    </row>
    <row r="678" spans="1:12" x14ac:dyDescent="0.25">
      <c r="A678" t="s">
        <v>920</v>
      </c>
      <c r="B678" s="9" t="s">
        <v>887</v>
      </c>
      <c r="C678" t="s">
        <v>304</v>
      </c>
      <c r="D678" t="s">
        <v>547</v>
      </c>
      <c r="E678" t="s">
        <v>882</v>
      </c>
      <c r="F678" t="s">
        <v>882</v>
      </c>
      <c r="G678" t="s">
        <v>882</v>
      </c>
      <c r="H678" t="s">
        <v>882</v>
      </c>
      <c r="I678" t="s">
        <v>882</v>
      </c>
      <c r="J678" t="s">
        <v>882</v>
      </c>
      <c r="K678" t="s">
        <v>882</v>
      </c>
      <c r="L678" t="s">
        <v>882</v>
      </c>
    </row>
    <row r="679" spans="1:12" x14ac:dyDescent="0.25">
      <c r="A679" t="s">
        <v>920</v>
      </c>
      <c r="B679" s="9" t="s">
        <v>909</v>
      </c>
      <c r="C679" t="s">
        <v>130</v>
      </c>
      <c r="D679" t="s">
        <v>882</v>
      </c>
      <c r="E679" t="s">
        <v>882</v>
      </c>
      <c r="F679" t="s">
        <v>882</v>
      </c>
      <c r="G679" t="s">
        <v>882</v>
      </c>
      <c r="H679" t="s">
        <v>882</v>
      </c>
      <c r="I679" t="s">
        <v>882</v>
      </c>
      <c r="J679" t="s">
        <v>882</v>
      </c>
      <c r="K679" t="s">
        <v>882</v>
      </c>
      <c r="L679" t="s">
        <v>882</v>
      </c>
    </row>
    <row r="680" spans="1:12" x14ac:dyDescent="0.25">
      <c r="A680" t="s">
        <v>920</v>
      </c>
      <c r="B680" s="9" t="s">
        <v>889</v>
      </c>
      <c r="C680" t="s">
        <v>577</v>
      </c>
      <c r="D680" t="s">
        <v>239</v>
      </c>
      <c r="E680" t="s">
        <v>477</v>
      </c>
      <c r="F680" t="s">
        <v>540</v>
      </c>
      <c r="G680" t="s">
        <v>669</v>
      </c>
      <c r="H680" t="s">
        <v>756</v>
      </c>
      <c r="I680" t="s">
        <v>882</v>
      </c>
      <c r="J680" t="s">
        <v>882</v>
      </c>
      <c r="K680" t="s">
        <v>882</v>
      </c>
      <c r="L680" t="s">
        <v>882</v>
      </c>
    </row>
    <row r="681" spans="1:12" x14ac:dyDescent="0.25">
      <c r="A681" t="s">
        <v>920</v>
      </c>
      <c r="B681" s="9" t="s">
        <v>890</v>
      </c>
      <c r="C681" t="s">
        <v>72</v>
      </c>
      <c r="D681" t="s">
        <v>255</v>
      </c>
      <c r="E681" t="s">
        <v>296</v>
      </c>
      <c r="F681" t="s">
        <v>526</v>
      </c>
      <c r="G681" t="s">
        <v>882</v>
      </c>
      <c r="H681" t="s">
        <v>882</v>
      </c>
      <c r="I681" t="s">
        <v>882</v>
      </c>
      <c r="J681" t="s">
        <v>882</v>
      </c>
      <c r="K681" t="s">
        <v>882</v>
      </c>
      <c r="L681" t="s">
        <v>882</v>
      </c>
    </row>
    <row r="682" spans="1:12" x14ac:dyDescent="0.25">
      <c r="A682" t="s">
        <v>920</v>
      </c>
      <c r="B682" s="9" t="s">
        <v>911</v>
      </c>
      <c r="C682" t="s">
        <v>360</v>
      </c>
      <c r="D682" t="s">
        <v>882</v>
      </c>
      <c r="E682" t="s">
        <v>882</v>
      </c>
      <c r="F682" t="s">
        <v>882</v>
      </c>
      <c r="G682" t="s">
        <v>882</v>
      </c>
      <c r="H682" t="s">
        <v>882</v>
      </c>
      <c r="I682" t="s">
        <v>882</v>
      </c>
      <c r="J682" t="s">
        <v>882</v>
      </c>
      <c r="K682" t="s">
        <v>882</v>
      </c>
      <c r="L682" t="s">
        <v>882</v>
      </c>
    </row>
    <row r="683" spans="1:12" x14ac:dyDescent="0.25">
      <c r="A683" t="s">
        <v>920</v>
      </c>
      <c r="B683" s="9" t="s">
        <v>891</v>
      </c>
      <c r="C683" t="s">
        <v>453</v>
      </c>
      <c r="D683" t="s">
        <v>121</v>
      </c>
      <c r="E683" t="s">
        <v>139</v>
      </c>
      <c r="F683" t="s">
        <v>234</v>
      </c>
      <c r="G683" t="s">
        <v>344</v>
      </c>
      <c r="H683" t="s">
        <v>508</v>
      </c>
      <c r="I683" t="s">
        <v>517</v>
      </c>
      <c r="J683" t="s">
        <v>521</v>
      </c>
      <c r="K683" t="s">
        <v>722</v>
      </c>
      <c r="L683" t="s">
        <v>882</v>
      </c>
    </row>
    <row r="684" spans="1:12" x14ac:dyDescent="0.25">
      <c r="A684" t="s">
        <v>920</v>
      </c>
      <c r="B684" s="9" t="s">
        <v>892</v>
      </c>
      <c r="C684" t="s">
        <v>198</v>
      </c>
      <c r="D684" t="s">
        <v>470</v>
      </c>
      <c r="E684" t="s">
        <v>506</v>
      </c>
      <c r="F684" t="s">
        <v>222</v>
      </c>
      <c r="G684" t="s">
        <v>295</v>
      </c>
      <c r="H684" t="s">
        <v>422</v>
      </c>
      <c r="I684" t="s">
        <v>507</v>
      </c>
      <c r="J684" t="s">
        <v>615</v>
      </c>
      <c r="K684" t="s">
        <v>736</v>
      </c>
      <c r="L684" t="s">
        <v>882</v>
      </c>
    </row>
    <row r="685" spans="1:12" x14ac:dyDescent="0.25">
      <c r="A685" t="s">
        <v>920</v>
      </c>
      <c r="B685" s="9" t="s">
        <v>893</v>
      </c>
      <c r="C685" t="s">
        <v>509</v>
      </c>
      <c r="D685" t="s">
        <v>672</v>
      </c>
      <c r="E685" t="s">
        <v>882</v>
      </c>
      <c r="F685" t="s">
        <v>882</v>
      </c>
      <c r="G685" t="s">
        <v>882</v>
      </c>
      <c r="H685" t="s">
        <v>882</v>
      </c>
      <c r="I685" t="s">
        <v>882</v>
      </c>
      <c r="J685" t="s">
        <v>882</v>
      </c>
      <c r="K685" t="s">
        <v>882</v>
      </c>
      <c r="L685" t="s">
        <v>882</v>
      </c>
    </row>
    <row r="686" spans="1:12" x14ac:dyDescent="0.25">
      <c r="A686" t="s">
        <v>920</v>
      </c>
      <c r="B686" s="9" t="s">
        <v>912</v>
      </c>
      <c r="C686" t="s">
        <v>609</v>
      </c>
      <c r="D686" t="s">
        <v>564</v>
      </c>
      <c r="E686" t="s">
        <v>434</v>
      </c>
      <c r="F686" t="s">
        <v>145</v>
      </c>
      <c r="G686" t="s">
        <v>473</v>
      </c>
      <c r="H686" t="s">
        <v>476</v>
      </c>
      <c r="I686" t="s">
        <v>618</v>
      </c>
      <c r="J686" t="s">
        <v>713</v>
      </c>
      <c r="K686" t="s">
        <v>718</v>
      </c>
      <c r="L686" t="s">
        <v>882</v>
      </c>
    </row>
    <row r="687" spans="1:12" x14ac:dyDescent="0.25">
      <c r="A687" t="s">
        <v>920</v>
      </c>
      <c r="B687" s="9" t="s">
        <v>913</v>
      </c>
      <c r="C687" t="s">
        <v>555</v>
      </c>
      <c r="D687" t="s">
        <v>120</v>
      </c>
      <c r="E687" t="s">
        <v>385</v>
      </c>
      <c r="F687" t="s">
        <v>490</v>
      </c>
      <c r="G687" t="s">
        <v>611</v>
      </c>
      <c r="H687" t="s">
        <v>882</v>
      </c>
      <c r="I687" t="s">
        <v>882</v>
      </c>
      <c r="J687" t="s">
        <v>882</v>
      </c>
      <c r="K687" t="s">
        <v>882</v>
      </c>
      <c r="L687" t="s">
        <v>882</v>
      </c>
    </row>
    <row r="688" spans="1:12" x14ac:dyDescent="0.25">
      <c r="A688" t="s">
        <v>920</v>
      </c>
      <c r="B688" s="9" t="s">
        <v>894</v>
      </c>
      <c r="C688" t="s">
        <v>271</v>
      </c>
      <c r="D688" t="s">
        <v>401</v>
      </c>
      <c r="E688" t="s">
        <v>602</v>
      </c>
      <c r="F688" t="s">
        <v>747</v>
      </c>
      <c r="G688" t="s">
        <v>193</v>
      </c>
      <c r="H688" t="s">
        <v>882</v>
      </c>
      <c r="I688" t="s">
        <v>882</v>
      </c>
      <c r="J688" t="s">
        <v>882</v>
      </c>
      <c r="K688" t="s">
        <v>882</v>
      </c>
      <c r="L688" t="s">
        <v>882</v>
      </c>
    </row>
    <row r="689" spans="1:12" x14ac:dyDescent="0.25">
      <c r="A689" t="s">
        <v>920</v>
      </c>
      <c r="B689" s="9" t="s">
        <v>914</v>
      </c>
      <c r="C689" t="s">
        <v>184</v>
      </c>
      <c r="D689" t="s">
        <v>190</v>
      </c>
      <c r="E689" t="s">
        <v>882</v>
      </c>
      <c r="F689" t="s">
        <v>882</v>
      </c>
      <c r="G689" t="s">
        <v>882</v>
      </c>
      <c r="H689" t="s">
        <v>882</v>
      </c>
      <c r="I689" t="s">
        <v>882</v>
      </c>
      <c r="J689" t="s">
        <v>882</v>
      </c>
      <c r="K689" t="s">
        <v>882</v>
      </c>
      <c r="L689" t="s">
        <v>882</v>
      </c>
    </row>
    <row r="690" spans="1:12" x14ac:dyDescent="0.25">
      <c r="A690" t="s">
        <v>920</v>
      </c>
      <c r="B690" s="9" t="s">
        <v>895</v>
      </c>
      <c r="C690" t="s">
        <v>432</v>
      </c>
      <c r="D690" t="s">
        <v>882</v>
      </c>
      <c r="E690" t="s">
        <v>882</v>
      </c>
      <c r="F690" t="s">
        <v>882</v>
      </c>
      <c r="G690" t="s">
        <v>882</v>
      </c>
      <c r="H690" t="s">
        <v>882</v>
      </c>
      <c r="I690" t="s">
        <v>882</v>
      </c>
      <c r="J690" t="s">
        <v>882</v>
      </c>
      <c r="K690" t="s">
        <v>882</v>
      </c>
      <c r="L690" t="s">
        <v>882</v>
      </c>
    </row>
    <row r="691" spans="1:12" x14ac:dyDescent="0.25">
      <c r="A691" t="s">
        <v>920</v>
      </c>
      <c r="B691" s="9" t="s">
        <v>896</v>
      </c>
      <c r="C691" t="s">
        <v>480</v>
      </c>
      <c r="D691" t="s">
        <v>746</v>
      </c>
      <c r="E691" t="s">
        <v>626</v>
      </c>
      <c r="F691" t="s">
        <v>882</v>
      </c>
      <c r="G691" t="s">
        <v>882</v>
      </c>
      <c r="H691" t="s">
        <v>882</v>
      </c>
      <c r="I691" t="s">
        <v>882</v>
      </c>
      <c r="J691" t="s">
        <v>882</v>
      </c>
      <c r="K691" t="s">
        <v>882</v>
      </c>
      <c r="L691" t="s">
        <v>882</v>
      </c>
    </row>
    <row r="692" spans="1:12" x14ac:dyDescent="0.25">
      <c r="A692" t="s">
        <v>920</v>
      </c>
      <c r="B692" s="9" t="s">
        <v>897</v>
      </c>
      <c r="C692" t="s">
        <v>702</v>
      </c>
      <c r="D692" t="s">
        <v>339</v>
      </c>
      <c r="E692" t="s">
        <v>481</v>
      </c>
      <c r="F692" t="s">
        <v>682</v>
      </c>
      <c r="G692" t="s">
        <v>683</v>
      </c>
      <c r="H692" t="s">
        <v>693</v>
      </c>
      <c r="I692" t="s">
        <v>717</v>
      </c>
      <c r="J692" t="s">
        <v>725</v>
      </c>
      <c r="K692" t="s">
        <v>367</v>
      </c>
      <c r="L692" t="s">
        <v>882</v>
      </c>
    </row>
    <row r="693" spans="1:12" x14ac:dyDescent="0.25">
      <c r="A693" t="s">
        <v>920</v>
      </c>
      <c r="B693" s="9" t="s">
        <v>898</v>
      </c>
      <c r="C693" t="s">
        <v>147</v>
      </c>
      <c r="D693" t="s">
        <v>590</v>
      </c>
      <c r="E693" t="s">
        <v>731</v>
      </c>
      <c r="F693" t="s">
        <v>629</v>
      </c>
      <c r="G693" t="s">
        <v>230</v>
      </c>
      <c r="H693" t="s">
        <v>727</v>
      </c>
      <c r="I693" t="s">
        <v>732</v>
      </c>
      <c r="J693" t="s">
        <v>203</v>
      </c>
      <c r="K693" t="s">
        <v>446</v>
      </c>
      <c r="L693" t="s">
        <v>57</v>
      </c>
    </row>
    <row r="694" spans="1:12" x14ac:dyDescent="0.25">
      <c r="A694" t="s">
        <v>920</v>
      </c>
      <c r="B694" s="9" t="s">
        <v>899</v>
      </c>
      <c r="C694" t="s">
        <v>240</v>
      </c>
      <c r="D694" t="s">
        <v>243</v>
      </c>
      <c r="E694" t="s">
        <v>288</v>
      </c>
      <c r="F694" t="s">
        <v>437</v>
      </c>
      <c r="G694" t="s">
        <v>114</v>
      </c>
      <c r="H694" t="s">
        <v>633</v>
      </c>
      <c r="I694" t="s">
        <v>304</v>
      </c>
      <c r="J694" t="s">
        <v>547</v>
      </c>
      <c r="K694" t="s">
        <v>130</v>
      </c>
      <c r="L694" t="s">
        <v>882</v>
      </c>
    </row>
    <row r="695" spans="1:12" x14ac:dyDescent="0.25">
      <c r="A695" t="s">
        <v>920</v>
      </c>
      <c r="B695" s="9" t="s">
        <v>900</v>
      </c>
      <c r="C695" t="s">
        <v>453</v>
      </c>
      <c r="D695" t="s">
        <v>577</v>
      </c>
      <c r="E695" t="s">
        <v>72</v>
      </c>
      <c r="F695" t="s">
        <v>121</v>
      </c>
      <c r="G695" t="s">
        <v>239</v>
      </c>
      <c r="H695" t="s">
        <v>477</v>
      </c>
      <c r="I695" t="s">
        <v>540</v>
      </c>
      <c r="J695" t="s">
        <v>669</v>
      </c>
      <c r="K695" t="s">
        <v>756</v>
      </c>
      <c r="L695" t="s">
        <v>255</v>
      </c>
    </row>
    <row r="696" spans="1:12" x14ac:dyDescent="0.25">
      <c r="A696" t="s">
        <v>920</v>
      </c>
      <c r="B696" s="9" t="s">
        <v>901</v>
      </c>
      <c r="C696" t="s">
        <v>609</v>
      </c>
      <c r="D696" t="s">
        <v>509</v>
      </c>
      <c r="E696" t="s">
        <v>271</v>
      </c>
      <c r="F696" t="s">
        <v>564</v>
      </c>
      <c r="G696" t="s">
        <v>198</v>
      </c>
      <c r="H696" t="s">
        <v>470</v>
      </c>
      <c r="I696" t="s">
        <v>506</v>
      </c>
      <c r="J696" t="s">
        <v>434</v>
      </c>
      <c r="K696" t="s">
        <v>555</v>
      </c>
      <c r="L696" t="s">
        <v>401</v>
      </c>
    </row>
    <row r="697" spans="1:12" x14ac:dyDescent="0.25">
      <c r="A697" t="s">
        <v>920</v>
      </c>
      <c r="B697" s="9" t="s">
        <v>902</v>
      </c>
      <c r="C697" t="s">
        <v>184</v>
      </c>
      <c r="D697" t="s">
        <v>480</v>
      </c>
      <c r="E697" t="s">
        <v>746</v>
      </c>
      <c r="F697" t="s">
        <v>190</v>
      </c>
      <c r="G697" t="s">
        <v>432</v>
      </c>
      <c r="H697" t="s">
        <v>626</v>
      </c>
      <c r="I697" t="s">
        <v>882</v>
      </c>
      <c r="J697" t="s">
        <v>882</v>
      </c>
      <c r="K697" t="s">
        <v>882</v>
      </c>
      <c r="L697" t="s">
        <v>882</v>
      </c>
    </row>
    <row r="698" spans="1:12" x14ac:dyDescent="0.25">
      <c r="A698" t="s">
        <v>33</v>
      </c>
      <c r="B698" s="9" t="s">
        <v>881</v>
      </c>
      <c r="C698" t="s">
        <v>335</v>
      </c>
      <c r="D698" t="s">
        <v>882</v>
      </c>
      <c r="E698" t="s">
        <v>882</v>
      </c>
      <c r="F698" t="s">
        <v>882</v>
      </c>
      <c r="G698" t="s">
        <v>882</v>
      </c>
      <c r="H698" t="s">
        <v>882</v>
      </c>
      <c r="I698" t="s">
        <v>882</v>
      </c>
      <c r="J698" t="s">
        <v>882</v>
      </c>
      <c r="K698" t="s">
        <v>882</v>
      </c>
      <c r="L698" t="s">
        <v>882</v>
      </c>
    </row>
    <row r="699" spans="1:12" x14ac:dyDescent="0.25">
      <c r="A699" t="s">
        <v>33</v>
      </c>
      <c r="B699" s="9" t="s">
        <v>884</v>
      </c>
      <c r="C699" t="s">
        <v>54</v>
      </c>
      <c r="D699" t="s">
        <v>225</v>
      </c>
      <c r="E699" t="s">
        <v>666</v>
      </c>
      <c r="F699" t="s">
        <v>882</v>
      </c>
      <c r="G699" t="s">
        <v>882</v>
      </c>
      <c r="H699" t="s">
        <v>882</v>
      </c>
      <c r="I699" t="s">
        <v>882</v>
      </c>
      <c r="J699" t="s">
        <v>882</v>
      </c>
      <c r="K699" t="s">
        <v>882</v>
      </c>
      <c r="L699" t="s">
        <v>882</v>
      </c>
    </row>
    <row r="700" spans="1:12" x14ac:dyDescent="0.25">
      <c r="A700" t="s">
        <v>33</v>
      </c>
      <c r="B700" s="9" t="s">
        <v>885</v>
      </c>
      <c r="C700" t="s">
        <v>240</v>
      </c>
      <c r="D700" t="s">
        <v>288</v>
      </c>
      <c r="E700" t="s">
        <v>454</v>
      </c>
      <c r="F700" t="s">
        <v>882</v>
      </c>
      <c r="G700" t="s">
        <v>882</v>
      </c>
      <c r="H700" t="s">
        <v>882</v>
      </c>
      <c r="I700" t="s">
        <v>882</v>
      </c>
      <c r="J700" t="s">
        <v>882</v>
      </c>
      <c r="K700" t="s">
        <v>882</v>
      </c>
      <c r="L700" t="s">
        <v>882</v>
      </c>
    </row>
    <row r="701" spans="1:12" x14ac:dyDescent="0.25">
      <c r="A701" t="s">
        <v>33</v>
      </c>
      <c r="B701" s="9" t="s">
        <v>886</v>
      </c>
      <c r="C701" t="s">
        <v>374</v>
      </c>
      <c r="D701" t="s">
        <v>882</v>
      </c>
      <c r="E701" t="s">
        <v>882</v>
      </c>
      <c r="F701" t="s">
        <v>882</v>
      </c>
      <c r="G701" t="s">
        <v>882</v>
      </c>
      <c r="H701" t="s">
        <v>882</v>
      </c>
      <c r="I701" t="s">
        <v>882</v>
      </c>
      <c r="J701" t="s">
        <v>882</v>
      </c>
      <c r="K701" t="s">
        <v>882</v>
      </c>
      <c r="L701" t="s">
        <v>882</v>
      </c>
    </row>
    <row r="702" spans="1:12" x14ac:dyDescent="0.25">
      <c r="A702" t="s">
        <v>33</v>
      </c>
      <c r="B702" s="9" t="s">
        <v>908</v>
      </c>
      <c r="C702" t="s">
        <v>503</v>
      </c>
      <c r="D702" t="s">
        <v>882</v>
      </c>
      <c r="E702" t="s">
        <v>882</v>
      </c>
      <c r="F702" t="s">
        <v>882</v>
      </c>
      <c r="G702" t="s">
        <v>882</v>
      </c>
      <c r="H702" t="s">
        <v>882</v>
      </c>
      <c r="I702" t="s">
        <v>882</v>
      </c>
      <c r="J702" t="s">
        <v>882</v>
      </c>
      <c r="K702" t="s">
        <v>882</v>
      </c>
      <c r="L702" t="s">
        <v>882</v>
      </c>
    </row>
    <row r="703" spans="1:12" x14ac:dyDescent="0.25">
      <c r="A703" t="s">
        <v>33</v>
      </c>
      <c r="B703" s="9" t="s">
        <v>887</v>
      </c>
      <c r="C703" t="s">
        <v>260</v>
      </c>
      <c r="D703" t="s">
        <v>882</v>
      </c>
      <c r="E703" t="s">
        <v>882</v>
      </c>
      <c r="F703" t="s">
        <v>882</v>
      </c>
      <c r="G703" t="s">
        <v>882</v>
      </c>
      <c r="H703" t="s">
        <v>882</v>
      </c>
      <c r="I703" t="s">
        <v>882</v>
      </c>
      <c r="J703" t="s">
        <v>882</v>
      </c>
      <c r="K703" t="s">
        <v>882</v>
      </c>
      <c r="L703" t="s">
        <v>882</v>
      </c>
    </row>
    <row r="704" spans="1:12" x14ac:dyDescent="0.25">
      <c r="A704" t="s">
        <v>33</v>
      </c>
      <c r="B704" s="9" t="s">
        <v>888</v>
      </c>
      <c r="C704" t="s">
        <v>420</v>
      </c>
      <c r="D704" t="s">
        <v>738</v>
      </c>
      <c r="E704" t="s">
        <v>882</v>
      </c>
      <c r="F704" t="s">
        <v>882</v>
      </c>
      <c r="G704" t="s">
        <v>882</v>
      </c>
      <c r="H704" t="s">
        <v>882</v>
      </c>
      <c r="I704" t="s">
        <v>882</v>
      </c>
      <c r="J704" t="s">
        <v>882</v>
      </c>
      <c r="K704" t="s">
        <v>882</v>
      </c>
      <c r="L704" t="s">
        <v>882</v>
      </c>
    </row>
    <row r="705" spans="1:12" x14ac:dyDescent="0.25">
      <c r="A705" t="s">
        <v>33</v>
      </c>
      <c r="B705" s="9" t="s">
        <v>889</v>
      </c>
      <c r="C705" t="s">
        <v>402</v>
      </c>
      <c r="D705" t="s">
        <v>403</v>
      </c>
      <c r="E705" t="s">
        <v>540</v>
      </c>
      <c r="F705" t="s">
        <v>704</v>
      </c>
      <c r="G705" t="s">
        <v>882</v>
      </c>
      <c r="H705" t="s">
        <v>882</v>
      </c>
      <c r="I705" t="s">
        <v>882</v>
      </c>
      <c r="J705" t="s">
        <v>882</v>
      </c>
      <c r="K705" t="s">
        <v>882</v>
      </c>
      <c r="L705" t="s">
        <v>882</v>
      </c>
    </row>
    <row r="706" spans="1:12" x14ac:dyDescent="0.25">
      <c r="A706" t="s">
        <v>33</v>
      </c>
      <c r="B706" s="9" t="s">
        <v>890</v>
      </c>
      <c r="C706" t="s">
        <v>72</v>
      </c>
      <c r="D706" t="s">
        <v>882</v>
      </c>
      <c r="E706" t="s">
        <v>882</v>
      </c>
      <c r="F706" t="s">
        <v>882</v>
      </c>
      <c r="G706" t="s">
        <v>882</v>
      </c>
      <c r="H706" t="s">
        <v>882</v>
      </c>
      <c r="I706" t="s">
        <v>882</v>
      </c>
      <c r="J706" t="s">
        <v>882</v>
      </c>
      <c r="K706" t="s">
        <v>882</v>
      </c>
      <c r="L706" t="s">
        <v>882</v>
      </c>
    </row>
    <row r="707" spans="1:12" x14ac:dyDescent="0.25">
      <c r="A707" t="s">
        <v>33</v>
      </c>
      <c r="B707" s="9" t="s">
        <v>891</v>
      </c>
      <c r="C707" t="s">
        <v>453</v>
      </c>
      <c r="D707" t="s">
        <v>655</v>
      </c>
      <c r="E707" t="s">
        <v>882</v>
      </c>
      <c r="F707" t="s">
        <v>882</v>
      </c>
      <c r="G707" t="s">
        <v>882</v>
      </c>
      <c r="H707" t="s">
        <v>882</v>
      </c>
      <c r="I707" t="s">
        <v>882</v>
      </c>
      <c r="J707" t="s">
        <v>882</v>
      </c>
      <c r="K707" t="s">
        <v>882</v>
      </c>
      <c r="L707" t="s">
        <v>882</v>
      </c>
    </row>
    <row r="708" spans="1:12" x14ac:dyDescent="0.25">
      <c r="A708" t="s">
        <v>33</v>
      </c>
      <c r="B708" s="9" t="s">
        <v>892</v>
      </c>
      <c r="C708" t="s">
        <v>615</v>
      </c>
      <c r="D708" t="s">
        <v>882</v>
      </c>
      <c r="E708" t="s">
        <v>882</v>
      </c>
      <c r="F708" t="s">
        <v>882</v>
      </c>
      <c r="G708" t="s">
        <v>882</v>
      </c>
      <c r="H708" t="s">
        <v>882</v>
      </c>
      <c r="I708" t="s">
        <v>882</v>
      </c>
      <c r="J708" t="s">
        <v>882</v>
      </c>
      <c r="K708" t="s">
        <v>882</v>
      </c>
      <c r="L708" t="s">
        <v>882</v>
      </c>
    </row>
    <row r="709" spans="1:12" x14ac:dyDescent="0.25">
      <c r="A709" t="s">
        <v>33</v>
      </c>
      <c r="B709" s="9" t="s">
        <v>893</v>
      </c>
      <c r="C709" t="s">
        <v>509</v>
      </c>
      <c r="D709" t="s">
        <v>512</v>
      </c>
      <c r="E709" t="s">
        <v>882</v>
      </c>
      <c r="F709" t="s">
        <v>882</v>
      </c>
      <c r="G709" t="s">
        <v>882</v>
      </c>
      <c r="H709" t="s">
        <v>882</v>
      </c>
      <c r="I709" t="s">
        <v>882</v>
      </c>
      <c r="J709" t="s">
        <v>882</v>
      </c>
      <c r="K709" t="s">
        <v>882</v>
      </c>
      <c r="L709" t="s">
        <v>882</v>
      </c>
    </row>
    <row r="710" spans="1:12" x14ac:dyDescent="0.25">
      <c r="A710" t="s">
        <v>33</v>
      </c>
      <c r="B710" s="9" t="s">
        <v>894</v>
      </c>
      <c r="C710" t="s">
        <v>602</v>
      </c>
      <c r="D710" t="s">
        <v>193</v>
      </c>
      <c r="E710" t="s">
        <v>271</v>
      </c>
      <c r="F710" t="s">
        <v>401</v>
      </c>
      <c r="G710" t="s">
        <v>882</v>
      </c>
      <c r="H710" t="s">
        <v>882</v>
      </c>
      <c r="I710" t="s">
        <v>882</v>
      </c>
      <c r="J710" t="s">
        <v>882</v>
      </c>
      <c r="K710" t="s">
        <v>882</v>
      </c>
      <c r="L710" t="s">
        <v>882</v>
      </c>
    </row>
    <row r="711" spans="1:12" x14ac:dyDescent="0.25">
      <c r="A711" t="s">
        <v>33</v>
      </c>
      <c r="B711" s="9" t="s">
        <v>896</v>
      </c>
      <c r="C711" t="s">
        <v>739</v>
      </c>
      <c r="D711" t="s">
        <v>882</v>
      </c>
      <c r="E711" t="s">
        <v>882</v>
      </c>
      <c r="F711" t="s">
        <v>882</v>
      </c>
      <c r="G711" t="s">
        <v>882</v>
      </c>
      <c r="H711" t="s">
        <v>882</v>
      </c>
      <c r="I711" t="s">
        <v>882</v>
      </c>
      <c r="J711" t="s">
        <v>882</v>
      </c>
      <c r="K711" t="s">
        <v>882</v>
      </c>
      <c r="L711" t="s">
        <v>882</v>
      </c>
    </row>
    <row r="712" spans="1:12" x14ac:dyDescent="0.25">
      <c r="A712" t="s">
        <v>33</v>
      </c>
      <c r="B712" s="9" t="s">
        <v>897</v>
      </c>
      <c r="C712" t="s">
        <v>335</v>
      </c>
      <c r="D712" t="s">
        <v>882</v>
      </c>
      <c r="E712" t="s">
        <v>882</v>
      </c>
      <c r="F712" t="s">
        <v>882</v>
      </c>
      <c r="G712" t="s">
        <v>882</v>
      </c>
      <c r="H712" t="s">
        <v>882</v>
      </c>
      <c r="I712" t="s">
        <v>882</v>
      </c>
      <c r="J712" t="s">
        <v>882</v>
      </c>
      <c r="K712" t="s">
        <v>882</v>
      </c>
      <c r="L712" t="s">
        <v>882</v>
      </c>
    </row>
    <row r="713" spans="1:12" x14ac:dyDescent="0.25">
      <c r="A713" t="s">
        <v>33</v>
      </c>
      <c r="B713" s="9" t="s">
        <v>898</v>
      </c>
      <c r="C713" t="s">
        <v>54</v>
      </c>
      <c r="D713" t="s">
        <v>225</v>
      </c>
      <c r="E713" t="s">
        <v>666</v>
      </c>
      <c r="F713" t="s">
        <v>882</v>
      </c>
      <c r="G713" t="s">
        <v>882</v>
      </c>
      <c r="H713" t="s">
        <v>882</v>
      </c>
      <c r="I713" t="s">
        <v>882</v>
      </c>
      <c r="J713" t="s">
        <v>882</v>
      </c>
      <c r="K713" t="s">
        <v>882</v>
      </c>
      <c r="L713" t="s">
        <v>882</v>
      </c>
    </row>
    <row r="714" spans="1:12" x14ac:dyDescent="0.25">
      <c r="A714" t="s">
        <v>33</v>
      </c>
      <c r="B714" s="9" t="s">
        <v>899</v>
      </c>
      <c r="C714" t="s">
        <v>240</v>
      </c>
      <c r="D714" t="s">
        <v>288</v>
      </c>
      <c r="E714" t="s">
        <v>454</v>
      </c>
      <c r="F714" t="s">
        <v>374</v>
      </c>
      <c r="G714" t="s">
        <v>503</v>
      </c>
      <c r="H714" t="s">
        <v>260</v>
      </c>
      <c r="I714" t="s">
        <v>882</v>
      </c>
      <c r="J714" t="s">
        <v>882</v>
      </c>
      <c r="K714" t="s">
        <v>882</v>
      </c>
      <c r="L714" t="s">
        <v>882</v>
      </c>
    </row>
    <row r="715" spans="1:12" x14ac:dyDescent="0.25">
      <c r="A715" t="s">
        <v>33</v>
      </c>
      <c r="B715" s="9" t="s">
        <v>900</v>
      </c>
      <c r="C715" t="s">
        <v>453</v>
      </c>
      <c r="D715" t="s">
        <v>655</v>
      </c>
      <c r="E715" t="s">
        <v>420</v>
      </c>
      <c r="F715" t="s">
        <v>738</v>
      </c>
      <c r="G715" t="s">
        <v>402</v>
      </c>
      <c r="H715" t="s">
        <v>403</v>
      </c>
      <c r="I715" t="s">
        <v>540</v>
      </c>
      <c r="J715" t="s">
        <v>704</v>
      </c>
      <c r="K715" t="s">
        <v>72</v>
      </c>
      <c r="L715" t="s">
        <v>882</v>
      </c>
    </row>
    <row r="716" spans="1:12" x14ac:dyDescent="0.25">
      <c r="A716" t="s">
        <v>33</v>
      </c>
      <c r="B716" s="9" t="s">
        <v>901</v>
      </c>
      <c r="C716" t="s">
        <v>615</v>
      </c>
      <c r="D716" t="s">
        <v>602</v>
      </c>
      <c r="E716" t="s">
        <v>509</v>
      </c>
      <c r="F716" t="s">
        <v>512</v>
      </c>
      <c r="G716" t="s">
        <v>193</v>
      </c>
      <c r="H716" t="s">
        <v>271</v>
      </c>
      <c r="I716" t="s">
        <v>401</v>
      </c>
      <c r="J716" t="s">
        <v>882</v>
      </c>
      <c r="K716" t="s">
        <v>882</v>
      </c>
      <c r="L716" t="s">
        <v>882</v>
      </c>
    </row>
    <row r="717" spans="1:12" x14ac:dyDescent="0.25">
      <c r="A717" t="s">
        <v>33</v>
      </c>
      <c r="B717" s="9" t="s">
        <v>902</v>
      </c>
      <c r="C717" t="s">
        <v>739</v>
      </c>
      <c r="D717" t="s">
        <v>882</v>
      </c>
      <c r="E717" t="s">
        <v>882</v>
      </c>
      <c r="F717" t="s">
        <v>882</v>
      </c>
      <c r="G717" t="s">
        <v>882</v>
      </c>
      <c r="H717" t="s">
        <v>882</v>
      </c>
      <c r="I717" t="s">
        <v>882</v>
      </c>
      <c r="J717" t="s">
        <v>882</v>
      </c>
      <c r="K717" t="s">
        <v>882</v>
      </c>
      <c r="L717" t="s">
        <v>882</v>
      </c>
    </row>
    <row r="718" spans="1:12" x14ac:dyDescent="0.25">
      <c r="A718" t="s">
        <v>20</v>
      </c>
      <c r="B718" s="9" t="s">
        <v>881</v>
      </c>
      <c r="C718" t="s">
        <v>717</v>
      </c>
      <c r="D718" t="s">
        <v>449</v>
      </c>
      <c r="E718" t="s">
        <v>450</v>
      </c>
      <c r="F718" t="s">
        <v>681</v>
      </c>
      <c r="G718" t="s">
        <v>339</v>
      </c>
      <c r="H718" t="s">
        <v>166</v>
      </c>
      <c r="I718" t="s">
        <v>298</v>
      </c>
      <c r="J718" t="s">
        <v>760</v>
      </c>
      <c r="K718" t="s">
        <v>546</v>
      </c>
      <c r="L718" t="s">
        <v>693</v>
      </c>
    </row>
    <row r="719" spans="1:12" x14ac:dyDescent="0.25">
      <c r="A719" t="s">
        <v>20</v>
      </c>
      <c r="B719" s="9" t="s">
        <v>903</v>
      </c>
      <c r="C719" t="s">
        <v>573</v>
      </c>
      <c r="D719" t="s">
        <v>327</v>
      </c>
      <c r="E719" t="s">
        <v>328</v>
      </c>
      <c r="F719" t="s">
        <v>56</v>
      </c>
      <c r="G719" t="s">
        <v>697</v>
      </c>
      <c r="H719" t="s">
        <v>279</v>
      </c>
      <c r="I719" t="s">
        <v>882</v>
      </c>
      <c r="J719" t="s">
        <v>882</v>
      </c>
      <c r="K719" t="s">
        <v>882</v>
      </c>
      <c r="L719" t="s">
        <v>882</v>
      </c>
    </row>
    <row r="720" spans="1:12" x14ac:dyDescent="0.25">
      <c r="A720" t="s">
        <v>20</v>
      </c>
      <c r="B720" s="9" t="s">
        <v>904</v>
      </c>
      <c r="C720" t="s">
        <v>452</v>
      </c>
      <c r="D720" t="s">
        <v>702</v>
      </c>
      <c r="E720" t="s">
        <v>49</v>
      </c>
      <c r="F720" t="s">
        <v>171</v>
      </c>
      <c r="G720" t="s">
        <v>612</v>
      </c>
      <c r="H720" t="s">
        <v>882</v>
      </c>
      <c r="I720" t="s">
        <v>882</v>
      </c>
      <c r="J720" t="s">
        <v>882</v>
      </c>
      <c r="K720" t="s">
        <v>882</v>
      </c>
      <c r="L720" t="s">
        <v>882</v>
      </c>
    </row>
    <row r="721" spans="1:12" x14ac:dyDescent="0.25">
      <c r="A721" t="s">
        <v>20</v>
      </c>
      <c r="B721" s="9" t="s">
        <v>905</v>
      </c>
      <c r="C721" t="s">
        <v>367</v>
      </c>
      <c r="D721" t="s">
        <v>882</v>
      </c>
      <c r="E721" t="s">
        <v>882</v>
      </c>
      <c r="F721" t="s">
        <v>882</v>
      </c>
      <c r="G721" t="s">
        <v>882</v>
      </c>
      <c r="H721" t="s">
        <v>882</v>
      </c>
      <c r="I721" t="s">
        <v>882</v>
      </c>
      <c r="J721" t="s">
        <v>882</v>
      </c>
      <c r="K721" t="s">
        <v>882</v>
      </c>
      <c r="L721" t="s">
        <v>882</v>
      </c>
    </row>
    <row r="722" spans="1:12" x14ac:dyDescent="0.25">
      <c r="A722" t="s">
        <v>20</v>
      </c>
      <c r="B722" s="9" t="s">
        <v>906</v>
      </c>
      <c r="C722" t="s">
        <v>147</v>
      </c>
      <c r="D722" t="s">
        <v>727</v>
      </c>
      <c r="E722" t="s">
        <v>348</v>
      </c>
      <c r="F722" t="s">
        <v>317</v>
      </c>
      <c r="G722" t="s">
        <v>590</v>
      </c>
      <c r="H722" t="s">
        <v>487</v>
      </c>
      <c r="I722" t="s">
        <v>728</v>
      </c>
      <c r="J722" t="s">
        <v>162</v>
      </c>
      <c r="K722" t="s">
        <v>63</v>
      </c>
      <c r="L722" t="s">
        <v>732</v>
      </c>
    </row>
    <row r="723" spans="1:12" x14ac:dyDescent="0.25">
      <c r="A723" t="s">
        <v>20</v>
      </c>
      <c r="B723" s="9" t="s">
        <v>883</v>
      </c>
      <c r="C723" t="s">
        <v>629</v>
      </c>
      <c r="D723" t="s">
        <v>388</v>
      </c>
      <c r="E723" t="s">
        <v>203</v>
      </c>
      <c r="F723" t="s">
        <v>390</v>
      </c>
      <c r="G723" t="s">
        <v>726</v>
      </c>
      <c r="H723" t="s">
        <v>759</v>
      </c>
      <c r="I723" t="s">
        <v>228</v>
      </c>
      <c r="J723" t="s">
        <v>882</v>
      </c>
      <c r="K723" t="s">
        <v>882</v>
      </c>
      <c r="L723" t="s">
        <v>882</v>
      </c>
    </row>
    <row r="724" spans="1:12" x14ac:dyDescent="0.25">
      <c r="A724" t="s">
        <v>20</v>
      </c>
      <c r="B724" s="9" t="s">
        <v>884</v>
      </c>
      <c r="C724" t="s">
        <v>426</v>
      </c>
      <c r="D724" t="s">
        <v>545</v>
      </c>
      <c r="E724" t="s">
        <v>230</v>
      </c>
      <c r="F724" t="s">
        <v>54</v>
      </c>
      <c r="G724" t="s">
        <v>396</v>
      </c>
      <c r="H724" t="s">
        <v>614</v>
      </c>
      <c r="I724" t="s">
        <v>314</v>
      </c>
      <c r="J724" t="s">
        <v>430</v>
      </c>
      <c r="K724" t="s">
        <v>666</v>
      </c>
      <c r="L724" t="s">
        <v>372</v>
      </c>
    </row>
    <row r="725" spans="1:12" x14ac:dyDescent="0.25">
      <c r="A725" t="s">
        <v>20</v>
      </c>
      <c r="B725" s="9" t="s">
        <v>907</v>
      </c>
      <c r="C725" t="s">
        <v>651</v>
      </c>
      <c r="D725" t="s">
        <v>310</v>
      </c>
      <c r="E725" t="s">
        <v>346</v>
      </c>
      <c r="F725" t="s">
        <v>882</v>
      </c>
      <c r="G725" t="s">
        <v>882</v>
      </c>
      <c r="H725" t="s">
        <v>882</v>
      </c>
      <c r="I725" t="s">
        <v>882</v>
      </c>
      <c r="J725" t="s">
        <v>882</v>
      </c>
      <c r="K725" t="s">
        <v>882</v>
      </c>
      <c r="L725" t="s">
        <v>882</v>
      </c>
    </row>
    <row r="726" spans="1:12" x14ac:dyDescent="0.25">
      <c r="A726" t="s">
        <v>20</v>
      </c>
      <c r="B726" s="9" t="s">
        <v>885</v>
      </c>
      <c r="C726" t="s">
        <v>288</v>
      </c>
      <c r="D726" t="s">
        <v>240</v>
      </c>
      <c r="E726" t="s">
        <v>465</v>
      </c>
      <c r="F726" t="s">
        <v>321</v>
      </c>
      <c r="G726" t="s">
        <v>689</v>
      </c>
      <c r="H726" t="s">
        <v>437</v>
      </c>
      <c r="I726" t="s">
        <v>882</v>
      </c>
      <c r="J726" t="s">
        <v>882</v>
      </c>
      <c r="K726" t="s">
        <v>882</v>
      </c>
      <c r="L726" t="s">
        <v>882</v>
      </c>
    </row>
    <row r="727" spans="1:12" x14ac:dyDescent="0.25">
      <c r="A727" t="s">
        <v>20</v>
      </c>
      <c r="B727" s="9" t="s">
        <v>886</v>
      </c>
      <c r="C727" t="s">
        <v>598</v>
      </c>
      <c r="D727" t="s">
        <v>113</v>
      </c>
      <c r="E727" t="s">
        <v>237</v>
      </c>
      <c r="F727" t="s">
        <v>114</v>
      </c>
      <c r="G727" t="s">
        <v>137</v>
      </c>
      <c r="H727" t="s">
        <v>374</v>
      </c>
      <c r="I727" t="s">
        <v>115</v>
      </c>
      <c r="J727" t="s">
        <v>537</v>
      </c>
      <c r="K727" t="s">
        <v>882</v>
      </c>
      <c r="L727" t="s">
        <v>882</v>
      </c>
    </row>
    <row r="728" spans="1:12" x14ac:dyDescent="0.25">
      <c r="A728" t="s">
        <v>20</v>
      </c>
      <c r="B728" s="9" t="s">
        <v>908</v>
      </c>
      <c r="C728" t="s">
        <v>623</v>
      </c>
      <c r="D728" t="s">
        <v>109</v>
      </c>
      <c r="E728" t="s">
        <v>633</v>
      </c>
      <c r="F728" t="s">
        <v>503</v>
      </c>
      <c r="G728" t="s">
        <v>148</v>
      </c>
      <c r="H728" t="s">
        <v>202</v>
      </c>
      <c r="I728" t="s">
        <v>882</v>
      </c>
      <c r="J728" t="s">
        <v>882</v>
      </c>
      <c r="K728" t="s">
        <v>882</v>
      </c>
      <c r="L728" t="s">
        <v>882</v>
      </c>
    </row>
    <row r="729" spans="1:12" x14ac:dyDescent="0.25">
      <c r="A729" t="s">
        <v>20</v>
      </c>
      <c r="B729" s="9" t="s">
        <v>887</v>
      </c>
      <c r="C729" t="s">
        <v>621</v>
      </c>
      <c r="D729" t="s">
        <v>304</v>
      </c>
      <c r="E729" t="s">
        <v>547</v>
      </c>
      <c r="F729" t="s">
        <v>714</v>
      </c>
      <c r="G729" t="s">
        <v>353</v>
      </c>
      <c r="H729" t="s">
        <v>260</v>
      </c>
      <c r="I729" t="s">
        <v>352</v>
      </c>
      <c r="J729" t="s">
        <v>745</v>
      </c>
      <c r="K729" t="s">
        <v>882</v>
      </c>
      <c r="L729" t="s">
        <v>882</v>
      </c>
    </row>
    <row r="730" spans="1:12" x14ac:dyDescent="0.25">
      <c r="A730" t="s">
        <v>20</v>
      </c>
      <c r="B730" s="9" t="s">
        <v>909</v>
      </c>
      <c r="C730" t="s">
        <v>129</v>
      </c>
      <c r="D730" t="s">
        <v>130</v>
      </c>
      <c r="E730" t="s">
        <v>882</v>
      </c>
      <c r="F730" t="s">
        <v>882</v>
      </c>
      <c r="G730" t="s">
        <v>882</v>
      </c>
      <c r="H730" t="s">
        <v>882</v>
      </c>
      <c r="I730" t="s">
        <v>882</v>
      </c>
      <c r="J730" t="s">
        <v>882</v>
      </c>
      <c r="K730" t="s">
        <v>882</v>
      </c>
      <c r="L730" t="s">
        <v>882</v>
      </c>
    </row>
    <row r="731" spans="1:12" x14ac:dyDescent="0.25">
      <c r="A731" t="s">
        <v>20</v>
      </c>
      <c r="B731" s="9" t="s">
        <v>910</v>
      </c>
      <c r="C731" t="s">
        <v>126</v>
      </c>
      <c r="D731" t="s">
        <v>329</v>
      </c>
      <c r="E731" t="s">
        <v>414</v>
      </c>
      <c r="F731" t="s">
        <v>882</v>
      </c>
      <c r="G731" t="s">
        <v>882</v>
      </c>
      <c r="H731" t="s">
        <v>882</v>
      </c>
      <c r="I731" t="s">
        <v>882</v>
      </c>
      <c r="J731" t="s">
        <v>882</v>
      </c>
      <c r="K731" t="s">
        <v>882</v>
      </c>
      <c r="L731" t="s">
        <v>882</v>
      </c>
    </row>
    <row r="732" spans="1:12" x14ac:dyDescent="0.25">
      <c r="A732" t="s">
        <v>20</v>
      </c>
      <c r="B732" s="9" t="s">
        <v>888</v>
      </c>
      <c r="C732" t="s">
        <v>117</v>
      </c>
      <c r="D732" t="s">
        <v>313</v>
      </c>
      <c r="E732" t="s">
        <v>738</v>
      </c>
      <c r="F732" t="s">
        <v>74</v>
      </c>
      <c r="G732" t="s">
        <v>882</v>
      </c>
      <c r="H732" t="s">
        <v>882</v>
      </c>
      <c r="I732" t="s">
        <v>882</v>
      </c>
      <c r="J732" t="s">
        <v>882</v>
      </c>
      <c r="K732" t="s">
        <v>882</v>
      </c>
      <c r="L732" t="s">
        <v>882</v>
      </c>
    </row>
    <row r="733" spans="1:12" x14ac:dyDescent="0.25">
      <c r="A733" t="s">
        <v>20</v>
      </c>
      <c r="B733" s="9" t="s">
        <v>889</v>
      </c>
      <c r="C733" t="s">
        <v>704</v>
      </c>
      <c r="D733" t="s">
        <v>402</v>
      </c>
      <c r="E733" t="s">
        <v>223</v>
      </c>
      <c r="F733" t="s">
        <v>282</v>
      </c>
      <c r="G733" t="s">
        <v>483</v>
      </c>
      <c r="H733" t="s">
        <v>604</v>
      </c>
      <c r="I733" t="s">
        <v>716</v>
      </c>
      <c r="J733" t="s">
        <v>540</v>
      </c>
      <c r="K733" t="s">
        <v>669</v>
      </c>
      <c r="L733" t="s">
        <v>199</v>
      </c>
    </row>
    <row r="734" spans="1:12" x14ac:dyDescent="0.25">
      <c r="A734" t="s">
        <v>20</v>
      </c>
      <c r="B734" s="9" t="s">
        <v>890</v>
      </c>
      <c r="C734" t="s">
        <v>72</v>
      </c>
      <c r="D734" t="s">
        <v>439</v>
      </c>
      <c r="E734" t="s">
        <v>526</v>
      </c>
      <c r="F734" t="s">
        <v>296</v>
      </c>
      <c r="G734" t="s">
        <v>644</v>
      </c>
      <c r="H734" t="s">
        <v>255</v>
      </c>
      <c r="I734" t="s">
        <v>309</v>
      </c>
      <c r="J734" t="s">
        <v>445</v>
      </c>
      <c r="K734" t="s">
        <v>574</v>
      </c>
      <c r="L734" t="s">
        <v>882</v>
      </c>
    </row>
    <row r="735" spans="1:12" x14ac:dyDescent="0.25">
      <c r="A735" t="s">
        <v>20</v>
      </c>
      <c r="B735" s="9" t="s">
        <v>911</v>
      </c>
      <c r="C735" t="s">
        <v>267</v>
      </c>
      <c r="D735" t="s">
        <v>360</v>
      </c>
      <c r="E735" t="s">
        <v>492</v>
      </c>
      <c r="F735" t="s">
        <v>53</v>
      </c>
      <c r="G735" t="s">
        <v>882</v>
      </c>
      <c r="H735" t="s">
        <v>882</v>
      </c>
      <c r="I735" t="s">
        <v>882</v>
      </c>
      <c r="J735" t="s">
        <v>882</v>
      </c>
      <c r="K735" t="s">
        <v>882</v>
      </c>
      <c r="L735" t="s">
        <v>882</v>
      </c>
    </row>
    <row r="736" spans="1:12" x14ac:dyDescent="0.25">
      <c r="A736" t="s">
        <v>20</v>
      </c>
      <c r="B736" s="9" t="s">
        <v>891</v>
      </c>
      <c r="C736" t="s">
        <v>131</v>
      </c>
      <c r="D736" t="s">
        <v>344</v>
      </c>
      <c r="E736" t="s">
        <v>655</v>
      </c>
      <c r="F736" t="s">
        <v>121</v>
      </c>
      <c r="G736" t="s">
        <v>648</v>
      </c>
      <c r="H736" t="s">
        <v>678</v>
      </c>
      <c r="I736" t="s">
        <v>123</v>
      </c>
      <c r="J736" t="s">
        <v>323</v>
      </c>
      <c r="K736" t="s">
        <v>370</v>
      </c>
      <c r="L736" t="s">
        <v>453</v>
      </c>
    </row>
    <row r="737" spans="1:12" x14ac:dyDescent="0.25">
      <c r="A737" t="s">
        <v>20</v>
      </c>
      <c r="B737" s="9" t="s">
        <v>892</v>
      </c>
      <c r="C737" t="s">
        <v>615</v>
      </c>
      <c r="D737" t="s">
        <v>736</v>
      </c>
      <c r="E737" t="s">
        <v>295</v>
      </c>
      <c r="F737" t="s">
        <v>507</v>
      </c>
      <c r="G737" t="s">
        <v>198</v>
      </c>
      <c r="H737" t="s">
        <v>179</v>
      </c>
      <c r="I737" t="s">
        <v>506</v>
      </c>
      <c r="J737" t="s">
        <v>660</v>
      </c>
      <c r="K737" t="s">
        <v>222</v>
      </c>
      <c r="L737" t="s">
        <v>394</v>
      </c>
    </row>
    <row r="738" spans="1:12" x14ac:dyDescent="0.25">
      <c r="A738" t="s">
        <v>20</v>
      </c>
      <c r="B738" s="9" t="s">
        <v>893</v>
      </c>
      <c r="C738" t="s">
        <v>509</v>
      </c>
      <c r="D738" t="s">
        <v>512</v>
      </c>
      <c r="E738" t="s">
        <v>672</v>
      </c>
      <c r="F738" t="s">
        <v>347</v>
      </c>
      <c r="G738" t="s">
        <v>579</v>
      </c>
      <c r="H738" t="s">
        <v>749</v>
      </c>
      <c r="I738" t="s">
        <v>882</v>
      </c>
      <c r="J738" t="s">
        <v>882</v>
      </c>
      <c r="K738" t="s">
        <v>882</v>
      </c>
      <c r="L738" t="s">
        <v>882</v>
      </c>
    </row>
    <row r="739" spans="1:12" x14ac:dyDescent="0.25">
      <c r="A739" t="s">
        <v>20</v>
      </c>
      <c r="B739" s="9" t="s">
        <v>912</v>
      </c>
      <c r="C739" t="s">
        <v>609</v>
      </c>
      <c r="D739" t="s">
        <v>473</v>
      </c>
      <c r="E739" t="s">
        <v>475</v>
      </c>
      <c r="F739" t="s">
        <v>713</v>
      </c>
      <c r="G739" t="s">
        <v>277</v>
      </c>
      <c r="H739" t="s">
        <v>434</v>
      </c>
      <c r="I739" t="s">
        <v>564</v>
      </c>
      <c r="J739" t="s">
        <v>334</v>
      </c>
      <c r="K739" t="s">
        <v>617</v>
      </c>
      <c r="L739" t="s">
        <v>675</v>
      </c>
    </row>
    <row r="740" spans="1:12" x14ac:dyDescent="0.25">
      <c r="A740" t="s">
        <v>20</v>
      </c>
      <c r="B740" s="9" t="s">
        <v>913</v>
      </c>
      <c r="C740" t="s">
        <v>385</v>
      </c>
      <c r="D740" t="s">
        <v>555</v>
      </c>
      <c r="E740" t="s">
        <v>515</v>
      </c>
      <c r="F740" t="s">
        <v>628</v>
      </c>
      <c r="G740" t="s">
        <v>490</v>
      </c>
      <c r="H740" t="s">
        <v>611</v>
      </c>
      <c r="I740" t="s">
        <v>882</v>
      </c>
      <c r="J740" t="s">
        <v>882</v>
      </c>
      <c r="K740" t="s">
        <v>882</v>
      </c>
      <c r="L740" t="s">
        <v>882</v>
      </c>
    </row>
    <row r="741" spans="1:12" x14ac:dyDescent="0.25">
      <c r="A741" t="s">
        <v>20</v>
      </c>
      <c r="B741" s="9" t="s">
        <v>894</v>
      </c>
      <c r="C741" t="s">
        <v>271</v>
      </c>
      <c r="D741" t="s">
        <v>401</v>
      </c>
      <c r="E741" t="s">
        <v>747</v>
      </c>
      <c r="F741" t="s">
        <v>602</v>
      </c>
      <c r="G741" t="s">
        <v>193</v>
      </c>
      <c r="H741" t="s">
        <v>603</v>
      </c>
      <c r="I741" t="s">
        <v>882</v>
      </c>
      <c r="J741" t="s">
        <v>882</v>
      </c>
      <c r="K741" t="s">
        <v>882</v>
      </c>
      <c r="L741" t="s">
        <v>882</v>
      </c>
    </row>
    <row r="742" spans="1:12" x14ac:dyDescent="0.25">
      <c r="A742" t="s">
        <v>20</v>
      </c>
      <c r="B742" s="9" t="s">
        <v>914</v>
      </c>
      <c r="C742" t="s">
        <v>190</v>
      </c>
      <c r="D742" t="s">
        <v>366</v>
      </c>
      <c r="E742" t="s">
        <v>184</v>
      </c>
      <c r="F742" t="s">
        <v>572</v>
      </c>
      <c r="G742" t="s">
        <v>119</v>
      </c>
      <c r="H742" t="s">
        <v>160</v>
      </c>
      <c r="I742" t="s">
        <v>523</v>
      </c>
      <c r="J742" t="s">
        <v>575</v>
      </c>
      <c r="K742" t="s">
        <v>185</v>
      </c>
      <c r="L742" t="s">
        <v>189</v>
      </c>
    </row>
    <row r="743" spans="1:12" x14ac:dyDescent="0.25">
      <c r="A743" t="s">
        <v>20</v>
      </c>
      <c r="B743" s="9" t="s">
        <v>895</v>
      </c>
      <c r="C743" t="s">
        <v>432</v>
      </c>
      <c r="D743" t="s">
        <v>238</v>
      </c>
      <c r="E743" t="s">
        <v>111</v>
      </c>
      <c r="F743" t="s">
        <v>711</v>
      </c>
      <c r="G743" t="s">
        <v>528</v>
      </c>
      <c r="H743" t="s">
        <v>882</v>
      </c>
      <c r="I743" t="s">
        <v>882</v>
      </c>
      <c r="J743" t="s">
        <v>882</v>
      </c>
      <c r="K743" t="s">
        <v>882</v>
      </c>
      <c r="L743" t="s">
        <v>882</v>
      </c>
    </row>
    <row r="744" spans="1:12" x14ac:dyDescent="0.25">
      <c r="A744" t="s">
        <v>20</v>
      </c>
      <c r="B744" s="9" t="s">
        <v>896</v>
      </c>
      <c r="C744" t="s">
        <v>746</v>
      </c>
      <c r="D744" t="s">
        <v>489</v>
      </c>
      <c r="E744" t="s">
        <v>480</v>
      </c>
      <c r="F744" t="s">
        <v>200</v>
      </c>
      <c r="G744" t="s">
        <v>626</v>
      </c>
      <c r="H744" t="s">
        <v>882</v>
      </c>
      <c r="I744" t="s">
        <v>882</v>
      </c>
      <c r="J744" t="s">
        <v>882</v>
      </c>
      <c r="K744" t="s">
        <v>882</v>
      </c>
      <c r="L744" t="s">
        <v>882</v>
      </c>
    </row>
    <row r="745" spans="1:12" x14ac:dyDescent="0.25">
      <c r="A745" t="s">
        <v>20</v>
      </c>
      <c r="B745" s="9" t="s">
        <v>897</v>
      </c>
      <c r="C745" t="s">
        <v>367</v>
      </c>
      <c r="D745" t="s">
        <v>717</v>
      </c>
      <c r="E745" t="s">
        <v>452</v>
      </c>
      <c r="F745" t="s">
        <v>449</v>
      </c>
      <c r="G745" t="s">
        <v>450</v>
      </c>
      <c r="H745" t="s">
        <v>681</v>
      </c>
      <c r="I745" t="s">
        <v>339</v>
      </c>
      <c r="J745" t="s">
        <v>166</v>
      </c>
      <c r="K745" t="s">
        <v>298</v>
      </c>
      <c r="L745" t="s">
        <v>702</v>
      </c>
    </row>
    <row r="746" spans="1:12" x14ac:dyDescent="0.25">
      <c r="A746" t="s">
        <v>20</v>
      </c>
      <c r="B746" s="9" t="s">
        <v>898</v>
      </c>
      <c r="C746" t="s">
        <v>426</v>
      </c>
      <c r="D746" t="s">
        <v>147</v>
      </c>
      <c r="E746" t="s">
        <v>727</v>
      </c>
      <c r="F746" t="s">
        <v>348</v>
      </c>
      <c r="G746" t="s">
        <v>317</v>
      </c>
      <c r="H746" t="s">
        <v>590</v>
      </c>
      <c r="I746" t="s">
        <v>487</v>
      </c>
      <c r="J746" t="s">
        <v>545</v>
      </c>
      <c r="K746" t="s">
        <v>728</v>
      </c>
      <c r="L746" t="s">
        <v>230</v>
      </c>
    </row>
    <row r="747" spans="1:12" x14ac:dyDescent="0.25">
      <c r="A747" t="s">
        <v>20</v>
      </c>
      <c r="B747" s="9" t="s">
        <v>899</v>
      </c>
      <c r="C747" t="s">
        <v>126</v>
      </c>
      <c r="D747" t="s">
        <v>621</v>
      </c>
      <c r="E747" t="s">
        <v>288</v>
      </c>
      <c r="F747" t="s">
        <v>240</v>
      </c>
      <c r="G747" t="s">
        <v>598</v>
      </c>
      <c r="H747" t="s">
        <v>623</v>
      </c>
      <c r="I747" t="s">
        <v>304</v>
      </c>
      <c r="J747" t="s">
        <v>465</v>
      </c>
      <c r="K747" t="s">
        <v>113</v>
      </c>
      <c r="L747" t="s">
        <v>547</v>
      </c>
    </row>
    <row r="748" spans="1:12" x14ac:dyDescent="0.25">
      <c r="A748" t="s">
        <v>20</v>
      </c>
      <c r="B748" s="9" t="s">
        <v>900</v>
      </c>
      <c r="C748" t="s">
        <v>72</v>
      </c>
      <c r="D748" t="s">
        <v>439</v>
      </c>
      <c r="E748" t="s">
        <v>131</v>
      </c>
      <c r="F748" t="s">
        <v>704</v>
      </c>
      <c r="G748" t="s">
        <v>344</v>
      </c>
      <c r="H748" t="s">
        <v>655</v>
      </c>
      <c r="I748" t="s">
        <v>121</v>
      </c>
      <c r="J748" t="s">
        <v>526</v>
      </c>
      <c r="K748" t="s">
        <v>402</v>
      </c>
      <c r="L748" t="s">
        <v>117</v>
      </c>
    </row>
    <row r="749" spans="1:12" x14ac:dyDescent="0.25">
      <c r="A749" t="s">
        <v>20</v>
      </c>
      <c r="B749" s="9" t="s">
        <v>901</v>
      </c>
      <c r="C749" t="s">
        <v>271</v>
      </c>
      <c r="D749" t="s">
        <v>609</v>
      </c>
      <c r="E749" t="s">
        <v>401</v>
      </c>
      <c r="F749" t="s">
        <v>473</v>
      </c>
      <c r="G749" t="s">
        <v>615</v>
      </c>
      <c r="H749" t="s">
        <v>736</v>
      </c>
      <c r="I749" t="s">
        <v>295</v>
      </c>
      <c r="J749" t="s">
        <v>507</v>
      </c>
      <c r="K749" t="s">
        <v>198</v>
      </c>
      <c r="L749" t="s">
        <v>385</v>
      </c>
    </row>
    <row r="750" spans="1:12" x14ac:dyDescent="0.25">
      <c r="A750" t="s">
        <v>20</v>
      </c>
      <c r="B750" s="9" t="s">
        <v>902</v>
      </c>
      <c r="C750" t="s">
        <v>190</v>
      </c>
      <c r="D750" t="s">
        <v>432</v>
      </c>
      <c r="E750" t="s">
        <v>746</v>
      </c>
      <c r="F750" t="s">
        <v>366</v>
      </c>
      <c r="G750" t="s">
        <v>184</v>
      </c>
      <c r="H750" t="s">
        <v>238</v>
      </c>
      <c r="I750" t="s">
        <v>572</v>
      </c>
      <c r="J750" t="s">
        <v>119</v>
      </c>
      <c r="K750" t="s">
        <v>489</v>
      </c>
      <c r="L750" t="s">
        <v>111</v>
      </c>
    </row>
    <row r="751" spans="1:12" x14ac:dyDescent="0.25">
      <c r="A751" t="s">
        <v>11</v>
      </c>
      <c r="B751" s="9" t="s">
        <v>881</v>
      </c>
      <c r="C751" t="s">
        <v>681</v>
      </c>
      <c r="D751" t="s">
        <v>717</v>
      </c>
      <c r="E751" t="s">
        <v>693</v>
      </c>
      <c r="F751" t="s">
        <v>700</v>
      </c>
      <c r="G751" t="s">
        <v>725</v>
      </c>
      <c r="H751" t="s">
        <v>760</v>
      </c>
      <c r="I751" t="s">
        <v>51</v>
      </c>
      <c r="J751" t="s">
        <v>166</v>
      </c>
      <c r="K751" t="s">
        <v>298</v>
      </c>
      <c r="L751" t="s">
        <v>683</v>
      </c>
    </row>
    <row r="752" spans="1:12" x14ac:dyDescent="0.25">
      <c r="A752" t="s">
        <v>11</v>
      </c>
      <c r="B752" s="9" t="s">
        <v>903</v>
      </c>
      <c r="C752" t="s">
        <v>327</v>
      </c>
      <c r="D752" t="s">
        <v>573</v>
      </c>
      <c r="E752" t="s">
        <v>196</v>
      </c>
      <c r="F752" t="s">
        <v>637</v>
      </c>
      <c r="G752" t="s">
        <v>882</v>
      </c>
      <c r="H752" t="s">
        <v>882</v>
      </c>
      <c r="I752" t="s">
        <v>882</v>
      </c>
      <c r="J752" t="s">
        <v>882</v>
      </c>
      <c r="K752" t="s">
        <v>882</v>
      </c>
      <c r="L752" t="s">
        <v>882</v>
      </c>
    </row>
    <row r="753" spans="1:12" x14ac:dyDescent="0.25">
      <c r="A753" t="s">
        <v>11</v>
      </c>
      <c r="B753" s="9" t="s">
        <v>904</v>
      </c>
      <c r="C753" t="s">
        <v>49</v>
      </c>
      <c r="D753" t="s">
        <v>171</v>
      </c>
      <c r="E753" t="s">
        <v>702</v>
      </c>
      <c r="F753" t="s">
        <v>612</v>
      </c>
      <c r="G753" t="s">
        <v>882</v>
      </c>
      <c r="H753" t="s">
        <v>882</v>
      </c>
      <c r="I753" t="s">
        <v>882</v>
      </c>
      <c r="J753" t="s">
        <v>882</v>
      </c>
      <c r="K753" t="s">
        <v>882</v>
      </c>
      <c r="L753" t="s">
        <v>882</v>
      </c>
    </row>
    <row r="754" spans="1:12" x14ac:dyDescent="0.25">
      <c r="A754" t="s">
        <v>11</v>
      </c>
      <c r="B754" s="9" t="s">
        <v>905</v>
      </c>
      <c r="C754" t="s">
        <v>367</v>
      </c>
      <c r="D754" t="s">
        <v>500</v>
      </c>
      <c r="E754" t="s">
        <v>882</v>
      </c>
      <c r="F754" t="s">
        <v>882</v>
      </c>
      <c r="G754" t="s">
        <v>882</v>
      </c>
      <c r="H754" t="s">
        <v>882</v>
      </c>
      <c r="I754" t="s">
        <v>882</v>
      </c>
      <c r="J754" t="s">
        <v>882</v>
      </c>
      <c r="K754" t="s">
        <v>882</v>
      </c>
      <c r="L754" t="s">
        <v>882</v>
      </c>
    </row>
    <row r="755" spans="1:12" x14ac:dyDescent="0.25">
      <c r="A755" t="s">
        <v>11</v>
      </c>
      <c r="B755" s="9" t="s">
        <v>906</v>
      </c>
      <c r="C755" t="s">
        <v>590</v>
      </c>
      <c r="D755" t="s">
        <v>732</v>
      </c>
      <c r="E755" t="s">
        <v>727</v>
      </c>
      <c r="F755" t="s">
        <v>487</v>
      </c>
      <c r="G755" t="s">
        <v>147</v>
      </c>
      <c r="H755" t="s">
        <v>162</v>
      </c>
      <c r="I755" t="s">
        <v>728</v>
      </c>
      <c r="J755" t="s">
        <v>731</v>
      </c>
      <c r="K755" t="s">
        <v>317</v>
      </c>
      <c r="L755" t="s">
        <v>558</v>
      </c>
    </row>
    <row r="756" spans="1:12" x14ac:dyDescent="0.25">
      <c r="A756" t="s">
        <v>11</v>
      </c>
      <c r="B756" s="9" t="s">
        <v>883</v>
      </c>
      <c r="C756" t="s">
        <v>629</v>
      </c>
      <c r="D756" t="s">
        <v>228</v>
      </c>
      <c r="E756" t="s">
        <v>390</v>
      </c>
      <c r="F756" t="s">
        <v>759</v>
      </c>
      <c r="G756" t="s">
        <v>726</v>
      </c>
      <c r="H756" t="s">
        <v>203</v>
      </c>
      <c r="I756" t="s">
        <v>391</v>
      </c>
      <c r="J756" t="s">
        <v>479</v>
      </c>
      <c r="K756" t="s">
        <v>663</v>
      </c>
      <c r="L756" t="s">
        <v>882</v>
      </c>
    </row>
    <row r="757" spans="1:12" x14ac:dyDescent="0.25">
      <c r="A757" t="s">
        <v>11</v>
      </c>
      <c r="B757" s="9" t="s">
        <v>884</v>
      </c>
      <c r="C757" t="s">
        <v>396</v>
      </c>
      <c r="D757" t="s">
        <v>426</v>
      </c>
      <c r="E757" t="s">
        <v>314</v>
      </c>
      <c r="F757" t="s">
        <v>666</v>
      </c>
      <c r="G757" t="s">
        <v>545</v>
      </c>
      <c r="H757" t="s">
        <v>230</v>
      </c>
      <c r="I757" t="s">
        <v>273</v>
      </c>
      <c r="J757" t="s">
        <v>614</v>
      </c>
      <c r="K757" t="s">
        <v>54</v>
      </c>
      <c r="L757" t="s">
        <v>674</v>
      </c>
    </row>
    <row r="758" spans="1:12" x14ac:dyDescent="0.25">
      <c r="A758" t="s">
        <v>11</v>
      </c>
      <c r="B758" s="9" t="s">
        <v>907</v>
      </c>
      <c r="C758" t="s">
        <v>651</v>
      </c>
      <c r="D758" t="s">
        <v>310</v>
      </c>
      <c r="E758" t="s">
        <v>132</v>
      </c>
      <c r="F758" t="s">
        <v>346</v>
      </c>
      <c r="G758" t="s">
        <v>882</v>
      </c>
      <c r="H758" t="s">
        <v>882</v>
      </c>
      <c r="I758" t="s">
        <v>882</v>
      </c>
      <c r="J758" t="s">
        <v>882</v>
      </c>
      <c r="K758" t="s">
        <v>882</v>
      </c>
      <c r="L758" t="s">
        <v>882</v>
      </c>
    </row>
    <row r="759" spans="1:12" x14ac:dyDescent="0.25">
      <c r="A759" t="s">
        <v>11</v>
      </c>
      <c r="B759" s="9" t="s">
        <v>885</v>
      </c>
      <c r="C759" t="s">
        <v>288</v>
      </c>
      <c r="D759" t="s">
        <v>240</v>
      </c>
      <c r="E759" t="s">
        <v>619</v>
      </c>
      <c r="F759" t="s">
        <v>243</v>
      </c>
      <c r="G759" t="s">
        <v>437</v>
      </c>
      <c r="H759" t="s">
        <v>465</v>
      </c>
      <c r="I759" t="s">
        <v>882</v>
      </c>
      <c r="J759" t="s">
        <v>882</v>
      </c>
      <c r="K759" t="s">
        <v>882</v>
      </c>
      <c r="L759" t="s">
        <v>882</v>
      </c>
    </row>
    <row r="760" spans="1:12" x14ac:dyDescent="0.25">
      <c r="A760" t="s">
        <v>11</v>
      </c>
      <c r="B760" s="9" t="s">
        <v>886</v>
      </c>
      <c r="C760" t="s">
        <v>381</v>
      </c>
      <c r="D760" t="s">
        <v>237</v>
      </c>
      <c r="E760" t="s">
        <v>113</v>
      </c>
      <c r="F760" t="s">
        <v>598</v>
      </c>
      <c r="G760" t="s">
        <v>382</v>
      </c>
      <c r="H760" t="s">
        <v>351</v>
      </c>
      <c r="I760" t="s">
        <v>374</v>
      </c>
      <c r="J760" t="s">
        <v>114</v>
      </c>
      <c r="K760" t="s">
        <v>552</v>
      </c>
      <c r="L760" t="s">
        <v>744</v>
      </c>
    </row>
    <row r="761" spans="1:12" x14ac:dyDescent="0.25">
      <c r="A761" t="s">
        <v>11</v>
      </c>
      <c r="B761" s="9" t="s">
        <v>908</v>
      </c>
      <c r="C761" t="s">
        <v>633</v>
      </c>
      <c r="D761" t="s">
        <v>202</v>
      </c>
      <c r="E761" t="s">
        <v>503</v>
      </c>
      <c r="F761" t="s">
        <v>707</v>
      </c>
      <c r="G761" t="s">
        <v>148</v>
      </c>
      <c r="H761" t="s">
        <v>219</v>
      </c>
      <c r="I761" t="s">
        <v>140</v>
      </c>
      <c r="J761" t="s">
        <v>214</v>
      </c>
      <c r="K761" t="s">
        <v>215</v>
      </c>
      <c r="L761" t="s">
        <v>623</v>
      </c>
    </row>
    <row r="762" spans="1:12" x14ac:dyDescent="0.25">
      <c r="A762" t="s">
        <v>11</v>
      </c>
      <c r="B762" s="9" t="s">
        <v>887</v>
      </c>
      <c r="C762" t="s">
        <v>621</v>
      </c>
      <c r="D762" t="s">
        <v>304</v>
      </c>
      <c r="E762" t="s">
        <v>259</v>
      </c>
      <c r="F762" t="s">
        <v>547</v>
      </c>
      <c r="G762" t="s">
        <v>745</v>
      </c>
      <c r="H762" t="s">
        <v>260</v>
      </c>
      <c r="I762" t="s">
        <v>352</v>
      </c>
      <c r="J762" t="s">
        <v>307</v>
      </c>
      <c r="K762" t="s">
        <v>356</v>
      </c>
      <c r="L762" t="s">
        <v>379</v>
      </c>
    </row>
    <row r="763" spans="1:12" x14ac:dyDescent="0.25">
      <c r="A763" t="s">
        <v>11</v>
      </c>
      <c r="B763" s="9" t="s">
        <v>909</v>
      </c>
      <c r="C763" t="s">
        <v>129</v>
      </c>
      <c r="D763" t="s">
        <v>882</v>
      </c>
      <c r="E763" t="s">
        <v>882</v>
      </c>
      <c r="F763" t="s">
        <v>882</v>
      </c>
      <c r="G763" t="s">
        <v>882</v>
      </c>
      <c r="H763" t="s">
        <v>882</v>
      </c>
      <c r="I763" t="s">
        <v>882</v>
      </c>
      <c r="J763" t="s">
        <v>882</v>
      </c>
      <c r="K763" t="s">
        <v>882</v>
      </c>
      <c r="L763" t="s">
        <v>882</v>
      </c>
    </row>
    <row r="764" spans="1:12" x14ac:dyDescent="0.25">
      <c r="A764" t="s">
        <v>11</v>
      </c>
      <c r="B764" s="9" t="s">
        <v>910</v>
      </c>
      <c r="C764" t="s">
        <v>126</v>
      </c>
      <c r="D764" t="s">
        <v>122</v>
      </c>
      <c r="E764" t="s">
        <v>425</v>
      </c>
      <c r="F764" t="s">
        <v>329</v>
      </c>
      <c r="G764" t="s">
        <v>414</v>
      </c>
      <c r="H764" t="s">
        <v>496</v>
      </c>
      <c r="I764" t="s">
        <v>124</v>
      </c>
      <c r="J764" t="s">
        <v>144</v>
      </c>
      <c r="K764" t="s">
        <v>882</v>
      </c>
      <c r="L764" t="s">
        <v>882</v>
      </c>
    </row>
    <row r="765" spans="1:12" x14ac:dyDescent="0.25">
      <c r="A765" t="s">
        <v>11</v>
      </c>
      <c r="B765" s="9" t="s">
        <v>888</v>
      </c>
      <c r="C765" t="s">
        <v>738</v>
      </c>
      <c r="D765" t="s">
        <v>117</v>
      </c>
      <c r="E765" t="s">
        <v>420</v>
      </c>
      <c r="F765" t="s">
        <v>337</v>
      </c>
      <c r="G765" t="s">
        <v>882</v>
      </c>
      <c r="H765" t="s">
        <v>882</v>
      </c>
      <c r="I765" t="s">
        <v>882</v>
      </c>
      <c r="J765" t="s">
        <v>882</v>
      </c>
      <c r="K765" t="s">
        <v>882</v>
      </c>
      <c r="L765" t="s">
        <v>882</v>
      </c>
    </row>
    <row r="766" spans="1:12" x14ac:dyDescent="0.25">
      <c r="A766" t="s">
        <v>11</v>
      </c>
      <c r="B766" s="9" t="s">
        <v>889</v>
      </c>
      <c r="C766" t="s">
        <v>402</v>
      </c>
      <c r="D766" t="s">
        <v>704</v>
      </c>
      <c r="E766" t="s">
        <v>223</v>
      </c>
      <c r="F766" t="s">
        <v>477</v>
      </c>
      <c r="G766" t="s">
        <v>669</v>
      </c>
      <c r="H766" t="s">
        <v>527</v>
      </c>
      <c r="I766" t="s">
        <v>540</v>
      </c>
      <c r="J766" t="s">
        <v>706</v>
      </c>
      <c r="K766" t="s">
        <v>756</v>
      </c>
      <c r="L766" t="s">
        <v>576</v>
      </c>
    </row>
    <row r="767" spans="1:12" x14ac:dyDescent="0.25">
      <c r="A767" t="s">
        <v>11</v>
      </c>
      <c r="B767" s="9" t="s">
        <v>890</v>
      </c>
      <c r="C767" t="s">
        <v>72</v>
      </c>
      <c r="D767" t="s">
        <v>439</v>
      </c>
      <c r="E767" t="s">
        <v>644</v>
      </c>
      <c r="F767" t="s">
        <v>459</v>
      </c>
      <c r="G767" t="s">
        <v>296</v>
      </c>
      <c r="H767" t="s">
        <v>309</v>
      </c>
      <c r="I767" t="s">
        <v>574</v>
      </c>
      <c r="J767" t="s">
        <v>445</v>
      </c>
      <c r="K767" t="s">
        <v>332</v>
      </c>
      <c r="L767" t="s">
        <v>447</v>
      </c>
    </row>
    <row r="768" spans="1:12" x14ac:dyDescent="0.25">
      <c r="A768" t="s">
        <v>11</v>
      </c>
      <c r="B768" s="9" t="s">
        <v>911</v>
      </c>
      <c r="C768" t="s">
        <v>360</v>
      </c>
      <c r="D768" t="s">
        <v>267</v>
      </c>
      <c r="E768" t="s">
        <v>53</v>
      </c>
      <c r="F768" t="s">
        <v>300</v>
      </c>
      <c r="G768" t="s">
        <v>492</v>
      </c>
      <c r="H768" t="s">
        <v>724</v>
      </c>
      <c r="I768" t="s">
        <v>882</v>
      </c>
      <c r="J768" t="s">
        <v>882</v>
      </c>
      <c r="K768" t="s">
        <v>882</v>
      </c>
      <c r="L768" t="s">
        <v>882</v>
      </c>
    </row>
    <row r="769" spans="1:12" x14ac:dyDescent="0.25">
      <c r="A769" t="s">
        <v>11</v>
      </c>
      <c r="B769" s="9" t="s">
        <v>891</v>
      </c>
      <c r="C769" t="s">
        <v>123</v>
      </c>
      <c r="D769" t="s">
        <v>722</v>
      </c>
      <c r="E769" t="s">
        <v>131</v>
      </c>
      <c r="F769" t="s">
        <v>370</v>
      </c>
      <c r="G769" t="s">
        <v>344</v>
      </c>
      <c r="H769" t="s">
        <v>453</v>
      </c>
      <c r="I769" t="s">
        <v>121</v>
      </c>
      <c r="J769" t="s">
        <v>678</v>
      </c>
      <c r="K769" t="s">
        <v>699</v>
      </c>
      <c r="L769" t="s">
        <v>655</v>
      </c>
    </row>
    <row r="770" spans="1:12" x14ac:dyDescent="0.25">
      <c r="A770" t="s">
        <v>11</v>
      </c>
      <c r="B770" s="9" t="s">
        <v>892</v>
      </c>
      <c r="C770" t="s">
        <v>615</v>
      </c>
      <c r="D770" t="s">
        <v>736</v>
      </c>
      <c r="E770" t="s">
        <v>198</v>
      </c>
      <c r="F770" t="s">
        <v>295</v>
      </c>
      <c r="G770" t="s">
        <v>506</v>
      </c>
      <c r="H770" t="s">
        <v>660</v>
      </c>
      <c r="I770" t="s">
        <v>205</v>
      </c>
      <c r="J770" t="s">
        <v>507</v>
      </c>
      <c r="K770" t="s">
        <v>222</v>
      </c>
      <c r="L770" t="s">
        <v>179</v>
      </c>
    </row>
    <row r="771" spans="1:12" x14ac:dyDescent="0.25">
      <c r="A771" t="s">
        <v>11</v>
      </c>
      <c r="B771" s="9" t="s">
        <v>893</v>
      </c>
      <c r="C771" t="s">
        <v>509</v>
      </c>
      <c r="D771" t="s">
        <v>512</v>
      </c>
      <c r="E771" t="s">
        <v>579</v>
      </c>
      <c r="F771" t="s">
        <v>672</v>
      </c>
      <c r="G771" t="s">
        <v>671</v>
      </c>
      <c r="H771" t="s">
        <v>246</v>
      </c>
      <c r="I771" t="s">
        <v>442</v>
      </c>
      <c r="J771" t="s">
        <v>204</v>
      </c>
      <c r="K771" t="s">
        <v>513</v>
      </c>
      <c r="L771" t="s">
        <v>882</v>
      </c>
    </row>
    <row r="772" spans="1:12" x14ac:dyDescent="0.25">
      <c r="A772" t="s">
        <v>11</v>
      </c>
      <c r="B772" s="9" t="s">
        <v>912</v>
      </c>
      <c r="C772" t="s">
        <v>473</v>
      </c>
      <c r="D772" t="s">
        <v>434</v>
      </c>
      <c r="E772" t="s">
        <v>475</v>
      </c>
      <c r="F772" t="s">
        <v>609</v>
      </c>
      <c r="G772" t="s">
        <v>145</v>
      </c>
      <c r="H772" t="s">
        <v>400</v>
      </c>
      <c r="I772" t="s">
        <v>718</v>
      </c>
      <c r="J772" t="s">
        <v>334</v>
      </c>
      <c r="K772" t="s">
        <v>457</v>
      </c>
      <c r="L772" t="s">
        <v>564</v>
      </c>
    </row>
    <row r="773" spans="1:12" x14ac:dyDescent="0.25">
      <c r="A773" t="s">
        <v>11</v>
      </c>
      <c r="B773" s="9" t="s">
        <v>913</v>
      </c>
      <c r="C773" t="s">
        <v>490</v>
      </c>
      <c r="D773" t="s">
        <v>628</v>
      </c>
      <c r="E773" t="s">
        <v>555</v>
      </c>
      <c r="F773" t="s">
        <v>385</v>
      </c>
      <c r="G773" t="s">
        <v>611</v>
      </c>
      <c r="H773" t="s">
        <v>570</v>
      </c>
      <c r="I773" t="s">
        <v>676</v>
      </c>
      <c r="J773" t="s">
        <v>882</v>
      </c>
      <c r="K773" t="s">
        <v>882</v>
      </c>
      <c r="L773" t="s">
        <v>882</v>
      </c>
    </row>
    <row r="774" spans="1:12" x14ac:dyDescent="0.25">
      <c r="A774" t="s">
        <v>11</v>
      </c>
      <c r="B774" s="9" t="s">
        <v>894</v>
      </c>
      <c r="C774" t="s">
        <v>747</v>
      </c>
      <c r="D774" t="s">
        <v>271</v>
      </c>
      <c r="E774" t="s">
        <v>602</v>
      </c>
      <c r="F774" t="s">
        <v>401</v>
      </c>
      <c r="G774" t="s">
        <v>193</v>
      </c>
      <c r="H774" t="s">
        <v>603</v>
      </c>
      <c r="I774" t="s">
        <v>654</v>
      </c>
      <c r="J774" t="s">
        <v>882</v>
      </c>
      <c r="K774" t="s">
        <v>882</v>
      </c>
      <c r="L774" t="s">
        <v>882</v>
      </c>
    </row>
    <row r="775" spans="1:12" x14ac:dyDescent="0.25">
      <c r="A775" t="s">
        <v>11</v>
      </c>
      <c r="B775" s="9" t="s">
        <v>914</v>
      </c>
      <c r="C775" t="s">
        <v>190</v>
      </c>
      <c r="D775" t="s">
        <v>650</v>
      </c>
      <c r="E775" t="s">
        <v>119</v>
      </c>
      <c r="F775" t="s">
        <v>366</v>
      </c>
      <c r="G775" t="s">
        <v>572</v>
      </c>
      <c r="H775" t="s">
        <v>184</v>
      </c>
      <c r="I775" t="s">
        <v>108</v>
      </c>
      <c r="J775" t="s">
        <v>249</v>
      </c>
      <c r="K775" t="s">
        <v>563</v>
      </c>
      <c r="L775" t="s">
        <v>575</v>
      </c>
    </row>
    <row r="776" spans="1:12" x14ac:dyDescent="0.25">
      <c r="A776" t="s">
        <v>11</v>
      </c>
      <c r="B776" s="9" t="s">
        <v>895</v>
      </c>
      <c r="C776" t="s">
        <v>238</v>
      </c>
      <c r="D776" t="s">
        <v>432</v>
      </c>
      <c r="E776" t="s">
        <v>528</v>
      </c>
      <c r="F776" t="s">
        <v>75</v>
      </c>
      <c r="G776" t="s">
        <v>588</v>
      </c>
      <c r="H776" t="s">
        <v>111</v>
      </c>
      <c r="I776" t="s">
        <v>882</v>
      </c>
      <c r="J776" t="s">
        <v>882</v>
      </c>
      <c r="K776" t="s">
        <v>882</v>
      </c>
      <c r="L776" t="s">
        <v>882</v>
      </c>
    </row>
    <row r="777" spans="1:12" x14ac:dyDescent="0.25">
      <c r="A777" t="s">
        <v>11</v>
      </c>
      <c r="B777" s="9" t="s">
        <v>896</v>
      </c>
      <c r="C777" t="s">
        <v>739</v>
      </c>
      <c r="D777" t="s">
        <v>626</v>
      </c>
      <c r="E777" t="s">
        <v>489</v>
      </c>
      <c r="F777" t="s">
        <v>480</v>
      </c>
      <c r="G777" t="s">
        <v>746</v>
      </c>
      <c r="H777" t="s">
        <v>882</v>
      </c>
      <c r="I777" t="s">
        <v>882</v>
      </c>
      <c r="J777" t="s">
        <v>882</v>
      </c>
      <c r="K777" t="s">
        <v>882</v>
      </c>
      <c r="L777" t="s">
        <v>882</v>
      </c>
    </row>
    <row r="778" spans="1:12" x14ac:dyDescent="0.25">
      <c r="A778" t="s">
        <v>11</v>
      </c>
      <c r="B778" s="9" t="s">
        <v>897</v>
      </c>
      <c r="C778" t="s">
        <v>681</v>
      </c>
      <c r="D778" t="s">
        <v>367</v>
      </c>
      <c r="E778" t="s">
        <v>717</v>
      </c>
      <c r="F778" t="s">
        <v>693</v>
      </c>
      <c r="G778" t="s">
        <v>327</v>
      </c>
      <c r="H778" t="s">
        <v>573</v>
      </c>
      <c r="I778" t="s">
        <v>49</v>
      </c>
      <c r="J778" t="s">
        <v>500</v>
      </c>
      <c r="K778" t="s">
        <v>171</v>
      </c>
      <c r="L778" t="s">
        <v>702</v>
      </c>
    </row>
    <row r="779" spans="1:12" x14ac:dyDescent="0.25">
      <c r="A779" t="s">
        <v>11</v>
      </c>
      <c r="B779" s="9" t="s">
        <v>898</v>
      </c>
      <c r="C779" t="s">
        <v>396</v>
      </c>
      <c r="D779" t="s">
        <v>426</v>
      </c>
      <c r="E779" t="s">
        <v>590</v>
      </c>
      <c r="F779" t="s">
        <v>732</v>
      </c>
      <c r="G779" t="s">
        <v>727</v>
      </c>
      <c r="H779" t="s">
        <v>314</v>
      </c>
      <c r="I779" t="s">
        <v>666</v>
      </c>
      <c r="J779" t="s">
        <v>487</v>
      </c>
      <c r="K779" t="s">
        <v>147</v>
      </c>
      <c r="L779" t="s">
        <v>629</v>
      </c>
    </row>
    <row r="780" spans="1:12" x14ac:dyDescent="0.25">
      <c r="A780" t="s">
        <v>11</v>
      </c>
      <c r="B780" s="9" t="s">
        <v>899</v>
      </c>
      <c r="C780" t="s">
        <v>126</v>
      </c>
      <c r="D780" t="s">
        <v>288</v>
      </c>
      <c r="E780" t="s">
        <v>381</v>
      </c>
      <c r="F780" t="s">
        <v>633</v>
      </c>
      <c r="G780" t="s">
        <v>237</v>
      </c>
      <c r="H780" t="s">
        <v>202</v>
      </c>
      <c r="I780" t="s">
        <v>621</v>
      </c>
      <c r="J780" t="s">
        <v>304</v>
      </c>
      <c r="K780" t="s">
        <v>259</v>
      </c>
      <c r="L780" t="s">
        <v>547</v>
      </c>
    </row>
    <row r="781" spans="1:12" x14ac:dyDescent="0.25">
      <c r="A781" t="s">
        <v>11</v>
      </c>
      <c r="B781" s="9" t="s">
        <v>900</v>
      </c>
      <c r="C781" t="s">
        <v>72</v>
      </c>
      <c r="D781" t="s">
        <v>402</v>
      </c>
      <c r="E781" t="s">
        <v>439</v>
      </c>
      <c r="F781" t="s">
        <v>704</v>
      </c>
      <c r="G781" t="s">
        <v>360</v>
      </c>
      <c r="H781" t="s">
        <v>123</v>
      </c>
      <c r="I781" t="s">
        <v>722</v>
      </c>
      <c r="J781" t="s">
        <v>223</v>
      </c>
      <c r="K781" t="s">
        <v>644</v>
      </c>
      <c r="L781" t="s">
        <v>477</v>
      </c>
    </row>
    <row r="782" spans="1:12" x14ac:dyDescent="0.25">
      <c r="A782" t="s">
        <v>11</v>
      </c>
      <c r="B782" s="9" t="s">
        <v>901</v>
      </c>
      <c r="C782" t="s">
        <v>615</v>
      </c>
      <c r="D782" t="s">
        <v>747</v>
      </c>
      <c r="E782" t="s">
        <v>736</v>
      </c>
      <c r="F782" t="s">
        <v>473</v>
      </c>
      <c r="G782" t="s">
        <v>271</v>
      </c>
      <c r="H782" t="s">
        <v>509</v>
      </c>
      <c r="I782" t="s">
        <v>512</v>
      </c>
      <c r="J782" t="s">
        <v>579</v>
      </c>
      <c r="K782" t="s">
        <v>198</v>
      </c>
      <c r="L782" t="s">
        <v>295</v>
      </c>
    </row>
    <row r="783" spans="1:12" x14ac:dyDescent="0.25">
      <c r="A783" t="s">
        <v>11</v>
      </c>
      <c r="B783" s="9" t="s">
        <v>902</v>
      </c>
      <c r="C783" t="s">
        <v>190</v>
      </c>
      <c r="D783" t="s">
        <v>238</v>
      </c>
      <c r="E783" t="s">
        <v>739</v>
      </c>
      <c r="F783" t="s">
        <v>650</v>
      </c>
      <c r="G783" t="s">
        <v>626</v>
      </c>
      <c r="H783" t="s">
        <v>489</v>
      </c>
      <c r="I783" t="s">
        <v>432</v>
      </c>
      <c r="J783" t="s">
        <v>119</v>
      </c>
      <c r="K783" t="s">
        <v>366</v>
      </c>
      <c r="L783" t="s">
        <v>572</v>
      </c>
    </row>
    <row r="784" spans="1:12" x14ac:dyDescent="0.25">
      <c r="A784" t="s">
        <v>921</v>
      </c>
      <c r="B784" s="9" t="s">
        <v>881</v>
      </c>
      <c r="C784" t="s">
        <v>681</v>
      </c>
      <c r="D784" t="s">
        <v>760</v>
      </c>
      <c r="E784" t="s">
        <v>693</v>
      </c>
      <c r="F784" t="s">
        <v>298</v>
      </c>
      <c r="G784" t="s">
        <v>339</v>
      </c>
      <c r="H784" t="s">
        <v>717</v>
      </c>
      <c r="I784" t="s">
        <v>725</v>
      </c>
      <c r="J784" t="s">
        <v>700</v>
      </c>
      <c r="K784" t="s">
        <v>757</v>
      </c>
      <c r="L784" t="s">
        <v>280</v>
      </c>
    </row>
    <row r="785" spans="1:12" x14ac:dyDescent="0.25">
      <c r="A785" t="s">
        <v>921</v>
      </c>
      <c r="B785" s="9" t="s">
        <v>903</v>
      </c>
      <c r="C785" t="s">
        <v>327</v>
      </c>
      <c r="D785" t="s">
        <v>594</v>
      </c>
      <c r="E785" t="s">
        <v>197</v>
      </c>
      <c r="F785" t="s">
        <v>573</v>
      </c>
      <c r="G785" t="s">
        <v>56</v>
      </c>
      <c r="H785" t="s">
        <v>697</v>
      </c>
      <c r="I785" t="s">
        <v>279</v>
      </c>
      <c r="J785" t="s">
        <v>637</v>
      </c>
      <c r="K785" t="s">
        <v>882</v>
      </c>
      <c r="L785" t="s">
        <v>882</v>
      </c>
    </row>
    <row r="786" spans="1:12" x14ac:dyDescent="0.25">
      <c r="A786" t="s">
        <v>921</v>
      </c>
      <c r="B786" s="9" t="s">
        <v>904</v>
      </c>
      <c r="C786" t="s">
        <v>702</v>
      </c>
      <c r="D786" t="s">
        <v>49</v>
      </c>
      <c r="E786" t="s">
        <v>171</v>
      </c>
      <c r="F786" t="s">
        <v>612</v>
      </c>
      <c r="G786" t="s">
        <v>48</v>
      </c>
      <c r="H786" t="s">
        <v>882</v>
      </c>
      <c r="I786" t="s">
        <v>882</v>
      </c>
      <c r="J786" t="s">
        <v>882</v>
      </c>
      <c r="K786" t="s">
        <v>882</v>
      </c>
      <c r="L786" t="s">
        <v>882</v>
      </c>
    </row>
    <row r="787" spans="1:12" x14ac:dyDescent="0.25">
      <c r="A787" t="s">
        <v>921</v>
      </c>
      <c r="B787" s="9" t="s">
        <v>905</v>
      </c>
      <c r="C787" t="s">
        <v>367</v>
      </c>
      <c r="D787" t="s">
        <v>227</v>
      </c>
      <c r="E787" t="s">
        <v>882</v>
      </c>
      <c r="F787" t="s">
        <v>882</v>
      </c>
      <c r="G787" t="s">
        <v>882</v>
      </c>
      <c r="H787" t="s">
        <v>882</v>
      </c>
      <c r="I787" t="s">
        <v>882</v>
      </c>
      <c r="J787" t="s">
        <v>882</v>
      </c>
      <c r="K787" t="s">
        <v>882</v>
      </c>
      <c r="L787" t="s">
        <v>882</v>
      </c>
    </row>
    <row r="788" spans="1:12" x14ac:dyDescent="0.25">
      <c r="A788" t="s">
        <v>921</v>
      </c>
      <c r="B788" s="9" t="s">
        <v>906</v>
      </c>
      <c r="C788" t="s">
        <v>727</v>
      </c>
      <c r="D788" t="s">
        <v>590</v>
      </c>
      <c r="E788" t="s">
        <v>147</v>
      </c>
      <c r="F788" t="s">
        <v>732</v>
      </c>
      <c r="G788" t="s">
        <v>599</v>
      </c>
      <c r="H788" t="s">
        <v>61</v>
      </c>
      <c r="I788" t="s">
        <v>558</v>
      </c>
      <c r="J788" t="s">
        <v>731</v>
      </c>
      <c r="K788" t="s">
        <v>487</v>
      </c>
      <c r="L788" t="s">
        <v>348</v>
      </c>
    </row>
    <row r="789" spans="1:12" x14ac:dyDescent="0.25">
      <c r="A789" t="s">
        <v>921</v>
      </c>
      <c r="B789" s="9" t="s">
        <v>883</v>
      </c>
      <c r="C789" t="s">
        <v>228</v>
      </c>
      <c r="D789" t="s">
        <v>629</v>
      </c>
      <c r="E789" t="s">
        <v>534</v>
      </c>
      <c r="F789" t="s">
        <v>390</v>
      </c>
      <c r="G789" t="s">
        <v>391</v>
      </c>
      <c r="H789" t="s">
        <v>203</v>
      </c>
      <c r="I789" t="s">
        <v>479</v>
      </c>
      <c r="J789" t="s">
        <v>265</v>
      </c>
      <c r="K789" t="s">
        <v>759</v>
      </c>
      <c r="L789" t="s">
        <v>388</v>
      </c>
    </row>
    <row r="790" spans="1:12" x14ac:dyDescent="0.25">
      <c r="A790" t="s">
        <v>921</v>
      </c>
      <c r="B790" s="9" t="s">
        <v>884</v>
      </c>
      <c r="C790" t="s">
        <v>314</v>
      </c>
      <c r="D790" t="s">
        <v>426</v>
      </c>
      <c r="E790" t="s">
        <v>396</v>
      </c>
      <c r="F790" t="s">
        <v>273</v>
      </c>
      <c r="G790" t="s">
        <v>545</v>
      </c>
      <c r="H790" t="s">
        <v>666</v>
      </c>
      <c r="I790" t="s">
        <v>156</v>
      </c>
      <c r="J790" t="s">
        <v>673</v>
      </c>
      <c r="K790" t="s">
        <v>600</v>
      </c>
      <c r="L790" t="s">
        <v>674</v>
      </c>
    </row>
    <row r="791" spans="1:12" x14ac:dyDescent="0.25">
      <c r="A791" t="s">
        <v>921</v>
      </c>
      <c r="B791" s="9" t="s">
        <v>907</v>
      </c>
      <c r="C791" t="s">
        <v>346</v>
      </c>
      <c r="D791" t="s">
        <v>651</v>
      </c>
      <c r="E791" t="s">
        <v>310</v>
      </c>
      <c r="F791" t="s">
        <v>110</v>
      </c>
      <c r="G791" t="s">
        <v>132</v>
      </c>
      <c r="H791" t="s">
        <v>311</v>
      </c>
      <c r="I791" t="s">
        <v>133</v>
      </c>
      <c r="J791" t="s">
        <v>562</v>
      </c>
      <c r="K791" t="s">
        <v>882</v>
      </c>
      <c r="L791" t="s">
        <v>882</v>
      </c>
    </row>
    <row r="792" spans="1:12" x14ac:dyDescent="0.25">
      <c r="A792" t="s">
        <v>921</v>
      </c>
      <c r="B792" s="9" t="s">
        <v>885</v>
      </c>
      <c r="C792" t="s">
        <v>288</v>
      </c>
      <c r="D792" t="s">
        <v>240</v>
      </c>
      <c r="E792" t="s">
        <v>290</v>
      </c>
      <c r="F792" t="s">
        <v>437</v>
      </c>
      <c r="G792" t="s">
        <v>689</v>
      </c>
      <c r="H792" t="s">
        <v>289</v>
      </c>
      <c r="I792" t="s">
        <v>435</v>
      </c>
      <c r="J792" t="s">
        <v>321</v>
      </c>
      <c r="K792" t="s">
        <v>454</v>
      </c>
      <c r="L792" t="s">
        <v>291</v>
      </c>
    </row>
    <row r="793" spans="1:12" x14ac:dyDescent="0.25">
      <c r="A793" t="s">
        <v>921</v>
      </c>
      <c r="B793" s="9" t="s">
        <v>886</v>
      </c>
      <c r="C793" t="s">
        <v>598</v>
      </c>
      <c r="D793" t="s">
        <v>237</v>
      </c>
      <c r="E793" t="s">
        <v>137</v>
      </c>
      <c r="F793" t="s">
        <v>114</v>
      </c>
      <c r="G793" t="s">
        <v>744</v>
      </c>
      <c r="H793" t="s">
        <v>113</v>
      </c>
      <c r="I793" t="s">
        <v>381</v>
      </c>
      <c r="J793" t="s">
        <v>552</v>
      </c>
      <c r="K793" t="s">
        <v>701</v>
      </c>
      <c r="L793" t="s">
        <v>115</v>
      </c>
    </row>
    <row r="794" spans="1:12" x14ac:dyDescent="0.25">
      <c r="A794" t="s">
        <v>921</v>
      </c>
      <c r="B794" s="9" t="s">
        <v>908</v>
      </c>
      <c r="C794" t="s">
        <v>503</v>
      </c>
      <c r="D794" t="s">
        <v>202</v>
      </c>
      <c r="E794" t="s">
        <v>633</v>
      </c>
      <c r="F794" t="s">
        <v>148</v>
      </c>
      <c r="G794" t="s">
        <v>623</v>
      </c>
      <c r="H794" t="s">
        <v>707</v>
      </c>
      <c r="I794" t="s">
        <v>214</v>
      </c>
      <c r="J794" t="s">
        <v>219</v>
      </c>
      <c r="K794" t="s">
        <v>882</v>
      </c>
      <c r="L794" t="s">
        <v>882</v>
      </c>
    </row>
    <row r="795" spans="1:12" x14ac:dyDescent="0.25">
      <c r="A795" t="s">
        <v>921</v>
      </c>
      <c r="B795" s="9" t="s">
        <v>887</v>
      </c>
      <c r="C795" t="s">
        <v>714</v>
      </c>
      <c r="D795" t="s">
        <v>304</v>
      </c>
      <c r="E795" t="s">
        <v>260</v>
      </c>
      <c r="F795" t="s">
        <v>621</v>
      </c>
      <c r="G795" t="s">
        <v>353</v>
      </c>
      <c r="H795" t="s">
        <v>259</v>
      </c>
      <c r="I795" t="s">
        <v>745</v>
      </c>
      <c r="J795" t="s">
        <v>356</v>
      </c>
      <c r="K795" t="s">
        <v>174</v>
      </c>
      <c r="L795" t="s">
        <v>307</v>
      </c>
    </row>
    <row r="796" spans="1:12" x14ac:dyDescent="0.25">
      <c r="A796" t="s">
        <v>921</v>
      </c>
      <c r="B796" s="9" t="s">
        <v>909</v>
      </c>
      <c r="C796" t="s">
        <v>129</v>
      </c>
      <c r="D796" t="s">
        <v>130</v>
      </c>
      <c r="E796" t="s">
        <v>592</v>
      </c>
      <c r="F796" t="s">
        <v>882</v>
      </c>
      <c r="G796" t="s">
        <v>882</v>
      </c>
      <c r="H796" t="s">
        <v>882</v>
      </c>
      <c r="I796" t="s">
        <v>882</v>
      </c>
      <c r="J796" t="s">
        <v>882</v>
      </c>
      <c r="K796" t="s">
        <v>882</v>
      </c>
      <c r="L796" t="s">
        <v>882</v>
      </c>
    </row>
    <row r="797" spans="1:12" x14ac:dyDescent="0.25">
      <c r="A797" t="s">
        <v>921</v>
      </c>
      <c r="B797" s="9" t="s">
        <v>910</v>
      </c>
      <c r="C797" t="s">
        <v>126</v>
      </c>
      <c r="D797" t="s">
        <v>122</v>
      </c>
      <c r="E797" t="s">
        <v>136</v>
      </c>
      <c r="F797" t="s">
        <v>301</v>
      </c>
      <c r="G797" t="s">
        <v>329</v>
      </c>
      <c r="H797" t="s">
        <v>425</v>
      </c>
      <c r="I797" t="s">
        <v>469</v>
      </c>
      <c r="J797" t="s">
        <v>124</v>
      </c>
      <c r="K797" t="s">
        <v>414</v>
      </c>
      <c r="L797" t="s">
        <v>591</v>
      </c>
    </row>
    <row r="798" spans="1:12" x14ac:dyDescent="0.25">
      <c r="A798" t="s">
        <v>921</v>
      </c>
      <c r="B798" s="9" t="s">
        <v>888</v>
      </c>
      <c r="C798" t="s">
        <v>738</v>
      </c>
      <c r="D798" t="s">
        <v>117</v>
      </c>
      <c r="E798" t="s">
        <v>420</v>
      </c>
      <c r="F798" t="s">
        <v>313</v>
      </c>
      <c r="G798" t="s">
        <v>338</v>
      </c>
      <c r="H798" t="s">
        <v>498</v>
      </c>
      <c r="I798" t="s">
        <v>74</v>
      </c>
      <c r="J798" t="s">
        <v>882</v>
      </c>
      <c r="K798" t="s">
        <v>882</v>
      </c>
      <c r="L798" t="s">
        <v>882</v>
      </c>
    </row>
    <row r="799" spans="1:12" x14ac:dyDescent="0.25">
      <c r="A799" t="s">
        <v>921</v>
      </c>
      <c r="B799" s="9" t="s">
        <v>889</v>
      </c>
      <c r="C799" t="s">
        <v>402</v>
      </c>
      <c r="D799" t="s">
        <v>704</v>
      </c>
      <c r="E799" t="s">
        <v>527</v>
      </c>
      <c r="F799" t="s">
        <v>224</v>
      </c>
      <c r="G799" t="s">
        <v>540</v>
      </c>
      <c r="H799" t="s">
        <v>756</v>
      </c>
      <c r="I799" t="s">
        <v>669</v>
      </c>
      <c r="J799" t="s">
        <v>483</v>
      </c>
      <c r="K799" t="s">
        <v>477</v>
      </c>
      <c r="L799" t="s">
        <v>576</v>
      </c>
    </row>
    <row r="800" spans="1:12" x14ac:dyDescent="0.25">
      <c r="A800" t="s">
        <v>921</v>
      </c>
      <c r="B800" s="9" t="s">
        <v>890</v>
      </c>
      <c r="C800" t="s">
        <v>72</v>
      </c>
      <c r="D800" t="s">
        <v>439</v>
      </c>
      <c r="E800" t="s">
        <v>644</v>
      </c>
      <c r="F800" t="s">
        <v>296</v>
      </c>
      <c r="G800" t="s">
        <v>459</v>
      </c>
      <c r="H800" t="s">
        <v>524</v>
      </c>
      <c r="I800" t="s">
        <v>447</v>
      </c>
      <c r="J800" t="s">
        <v>309</v>
      </c>
      <c r="K800" t="s">
        <v>526</v>
      </c>
      <c r="L800" t="s">
        <v>73</v>
      </c>
    </row>
    <row r="801" spans="1:12" x14ac:dyDescent="0.25">
      <c r="A801" t="s">
        <v>921</v>
      </c>
      <c r="B801" s="9" t="s">
        <v>911</v>
      </c>
      <c r="C801" t="s">
        <v>53</v>
      </c>
      <c r="D801" t="s">
        <v>267</v>
      </c>
      <c r="E801" t="s">
        <v>605</v>
      </c>
      <c r="F801" t="s">
        <v>300</v>
      </c>
      <c r="G801" t="s">
        <v>360</v>
      </c>
      <c r="H801" t="s">
        <v>302</v>
      </c>
      <c r="I801" t="s">
        <v>724</v>
      </c>
      <c r="J801" t="s">
        <v>882</v>
      </c>
      <c r="K801" t="s">
        <v>882</v>
      </c>
      <c r="L801" t="s">
        <v>882</v>
      </c>
    </row>
    <row r="802" spans="1:12" x14ac:dyDescent="0.25">
      <c r="A802" t="s">
        <v>921</v>
      </c>
      <c r="B802" s="9" t="s">
        <v>891</v>
      </c>
      <c r="C802" t="s">
        <v>370</v>
      </c>
      <c r="D802" t="s">
        <v>722</v>
      </c>
      <c r="E802" t="s">
        <v>123</v>
      </c>
      <c r="F802" t="s">
        <v>655</v>
      </c>
      <c r="G802" t="s">
        <v>121</v>
      </c>
      <c r="H802" t="s">
        <v>344</v>
      </c>
      <c r="I802" t="s">
        <v>453</v>
      </c>
      <c r="J802" t="s">
        <v>648</v>
      </c>
      <c r="K802" t="s">
        <v>131</v>
      </c>
      <c r="L802" t="s">
        <v>639</v>
      </c>
    </row>
    <row r="803" spans="1:12" x14ac:dyDescent="0.25">
      <c r="A803" t="s">
        <v>921</v>
      </c>
      <c r="B803" s="9" t="s">
        <v>892</v>
      </c>
      <c r="C803" t="s">
        <v>198</v>
      </c>
      <c r="D803" t="s">
        <v>736</v>
      </c>
      <c r="E803" t="s">
        <v>615</v>
      </c>
      <c r="F803" t="s">
        <v>295</v>
      </c>
      <c r="G803" t="s">
        <v>660</v>
      </c>
      <c r="H803" t="s">
        <v>507</v>
      </c>
      <c r="I803" t="s">
        <v>179</v>
      </c>
      <c r="J803" t="s">
        <v>205</v>
      </c>
      <c r="K803" t="s">
        <v>222</v>
      </c>
      <c r="L803" t="s">
        <v>659</v>
      </c>
    </row>
    <row r="804" spans="1:12" x14ac:dyDescent="0.25">
      <c r="A804" t="s">
        <v>921</v>
      </c>
      <c r="B804" s="9" t="s">
        <v>893</v>
      </c>
      <c r="C804" t="s">
        <v>579</v>
      </c>
      <c r="D804" t="s">
        <v>509</v>
      </c>
      <c r="E804" t="s">
        <v>512</v>
      </c>
      <c r="F804" t="s">
        <v>672</v>
      </c>
      <c r="G804" t="s">
        <v>671</v>
      </c>
      <c r="H804" t="s">
        <v>246</v>
      </c>
      <c r="I804" t="s">
        <v>442</v>
      </c>
      <c r="J804" t="s">
        <v>204</v>
      </c>
      <c r="K804" t="s">
        <v>685</v>
      </c>
      <c r="L804" t="s">
        <v>513</v>
      </c>
    </row>
    <row r="805" spans="1:12" x14ac:dyDescent="0.25">
      <c r="A805" t="s">
        <v>921</v>
      </c>
      <c r="B805" s="9" t="s">
        <v>912</v>
      </c>
      <c r="C805" t="s">
        <v>473</v>
      </c>
      <c r="D805" t="s">
        <v>609</v>
      </c>
      <c r="E805" t="s">
        <v>434</v>
      </c>
      <c r="F805" t="s">
        <v>718</v>
      </c>
      <c r="G805" t="s">
        <v>145</v>
      </c>
      <c r="H805" t="s">
        <v>334</v>
      </c>
      <c r="I805" t="s">
        <v>400</v>
      </c>
      <c r="J805" t="s">
        <v>475</v>
      </c>
      <c r="K805" t="s">
        <v>617</v>
      </c>
      <c r="L805" t="s">
        <v>397</v>
      </c>
    </row>
    <row r="806" spans="1:12" x14ac:dyDescent="0.25">
      <c r="A806" t="s">
        <v>921</v>
      </c>
      <c r="B806" s="9" t="s">
        <v>913</v>
      </c>
      <c r="C806" t="s">
        <v>490</v>
      </c>
      <c r="D806" t="s">
        <v>570</v>
      </c>
      <c r="E806" t="s">
        <v>385</v>
      </c>
      <c r="F806" t="s">
        <v>555</v>
      </c>
      <c r="G806" t="s">
        <v>628</v>
      </c>
      <c r="H806" t="s">
        <v>515</v>
      </c>
      <c r="I806" t="s">
        <v>620</v>
      </c>
      <c r="J806" t="s">
        <v>611</v>
      </c>
      <c r="K806" t="s">
        <v>882</v>
      </c>
      <c r="L806" t="s">
        <v>882</v>
      </c>
    </row>
    <row r="807" spans="1:12" x14ac:dyDescent="0.25">
      <c r="A807" t="s">
        <v>921</v>
      </c>
      <c r="B807" s="9" t="s">
        <v>894</v>
      </c>
      <c r="C807" t="s">
        <v>271</v>
      </c>
      <c r="D807" t="s">
        <v>747</v>
      </c>
      <c r="E807" t="s">
        <v>401</v>
      </c>
      <c r="F807" t="s">
        <v>602</v>
      </c>
      <c r="G807" t="s">
        <v>193</v>
      </c>
      <c r="H807" t="s">
        <v>603</v>
      </c>
      <c r="I807" t="s">
        <v>386</v>
      </c>
      <c r="J807" t="s">
        <v>387</v>
      </c>
      <c r="K807" t="s">
        <v>882</v>
      </c>
      <c r="L807" t="s">
        <v>882</v>
      </c>
    </row>
    <row r="808" spans="1:12" x14ac:dyDescent="0.25">
      <c r="A808" t="s">
        <v>921</v>
      </c>
      <c r="B808" s="9" t="s">
        <v>914</v>
      </c>
      <c r="C808" t="s">
        <v>190</v>
      </c>
      <c r="D808" t="s">
        <v>184</v>
      </c>
      <c r="E808" t="s">
        <v>119</v>
      </c>
      <c r="F808" t="s">
        <v>366</v>
      </c>
      <c r="G808" t="s">
        <v>650</v>
      </c>
      <c r="H808" t="s">
        <v>108</v>
      </c>
      <c r="I808" t="s">
        <v>523</v>
      </c>
      <c r="J808" t="s">
        <v>563</v>
      </c>
      <c r="K808" t="s">
        <v>393</v>
      </c>
      <c r="L808" t="s">
        <v>572</v>
      </c>
    </row>
    <row r="809" spans="1:12" x14ac:dyDescent="0.25">
      <c r="A809" t="s">
        <v>921</v>
      </c>
      <c r="B809" s="9" t="s">
        <v>895</v>
      </c>
      <c r="C809" t="s">
        <v>238</v>
      </c>
      <c r="D809" t="s">
        <v>432</v>
      </c>
      <c r="E809" t="s">
        <v>711</v>
      </c>
      <c r="F809" t="s">
        <v>233</v>
      </c>
      <c r="G809" t="s">
        <v>264</v>
      </c>
      <c r="H809" t="s">
        <v>111</v>
      </c>
      <c r="I809" t="s">
        <v>75</v>
      </c>
      <c r="J809" t="s">
        <v>882</v>
      </c>
      <c r="K809" t="s">
        <v>882</v>
      </c>
      <c r="L809" t="s">
        <v>882</v>
      </c>
    </row>
    <row r="810" spans="1:12" x14ac:dyDescent="0.25">
      <c r="A810" t="s">
        <v>921</v>
      </c>
      <c r="B810" s="9" t="s">
        <v>896</v>
      </c>
      <c r="C810" t="s">
        <v>480</v>
      </c>
      <c r="D810" t="s">
        <v>626</v>
      </c>
      <c r="E810" t="s">
        <v>746</v>
      </c>
      <c r="F810" t="s">
        <v>739</v>
      </c>
      <c r="G810" t="s">
        <v>489</v>
      </c>
      <c r="H810" t="s">
        <v>429</v>
      </c>
      <c r="I810" t="s">
        <v>882</v>
      </c>
      <c r="J810" t="s">
        <v>882</v>
      </c>
      <c r="K810" t="s">
        <v>882</v>
      </c>
      <c r="L810" t="s">
        <v>882</v>
      </c>
    </row>
    <row r="811" spans="1:12" x14ac:dyDescent="0.25">
      <c r="A811" t="s">
        <v>921</v>
      </c>
      <c r="B811" s="9" t="s">
        <v>897</v>
      </c>
      <c r="C811" t="s">
        <v>681</v>
      </c>
      <c r="D811" t="s">
        <v>760</v>
      </c>
      <c r="E811" t="s">
        <v>327</v>
      </c>
      <c r="F811" t="s">
        <v>693</v>
      </c>
      <c r="G811" t="s">
        <v>702</v>
      </c>
      <c r="H811" t="s">
        <v>298</v>
      </c>
      <c r="I811" t="s">
        <v>339</v>
      </c>
      <c r="J811" t="s">
        <v>49</v>
      </c>
      <c r="K811" t="s">
        <v>717</v>
      </c>
      <c r="L811" t="s">
        <v>171</v>
      </c>
    </row>
    <row r="812" spans="1:12" x14ac:dyDescent="0.25">
      <c r="A812" t="s">
        <v>921</v>
      </c>
      <c r="B812" s="9" t="s">
        <v>898</v>
      </c>
      <c r="C812" t="s">
        <v>314</v>
      </c>
      <c r="D812" t="s">
        <v>426</v>
      </c>
      <c r="E812" t="s">
        <v>727</v>
      </c>
      <c r="F812" t="s">
        <v>590</v>
      </c>
      <c r="G812" t="s">
        <v>396</v>
      </c>
      <c r="H812" t="s">
        <v>273</v>
      </c>
      <c r="I812" t="s">
        <v>147</v>
      </c>
      <c r="J812" t="s">
        <v>732</v>
      </c>
      <c r="K812" t="s">
        <v>545</v>
      </c>
      <c r="L812" t="s">
        <v>666</v>
      </c>
    </row>
    <row r="813" spans="1:12" x14ac:dyDescent="0.25">
      <c r="A813" t="s">
        <v>921</v>
      </c>
      <c r="B813" s="9" t="s">
        <v>899</v>
      </c>
      <c r="C813" t="s">
        <v>598</v>
      </c>
      <c r="D813" t="s">
        <v>288</v>
      </c>
      <c r="E813" t="s">
        <v>503</v>
      </c>
      <c r="F813" t="s">
        <v>126</v>
      </c>
      <c r="G813" t="s">
        <v>714</v>
      </c>
      <c r="H813" t="s">
        <v>202</v>
      </c>
      <c r="I813" t="s">
        <v>122</v>
      </c>
      <c r="J813" t="s">
        <v>237</v>
      </c>
      <c r="K813" t="s">
        <v>137</v>
      </c>
      <c r="L813" t="s">
        <v>304</v>
      </c>
    </row>
    <row r="814" spans="1:12" x14ac:dyDescent="0.25">
      <c r="A814" t="s">
        <v>921</v>
      </c>
      <c r="B814" s="9" t="s">
        <v>900</v>
      </c>
      <c r="C814" t="s">
        <v>72</v>
      </c>
      <c r="D814" t="s">
        <v>402</v>
      </c>
      <c r="E814" t="s">
        <v>370</v>
      </c>
      <c r="F814" t="s">
        <v>704</v>
      </c>
      <c r="G814" t="s">
        <v>527</v>
      </c>
      <c r="H814" t="s">
        <v>439</v>
      </c>
      <c r="I814" t="s">
        <v>738</v>
      </c>
      <c r="J814" t="s">
        <v>722</v>
      </c>
      <c r="K814" t="s">
        <v>644</v>
      </c>
      <c r="L814" t="s">
        <v>123</v>
      </c>
    </row>
    <row r="815" spans="1:12" x14ac:dyDescent="0.25">
      <c r="A815" t="s">
        <v>921</v>
      </c>
      <c r="B815" s="9" t="s">
        <v>901</v>
      </c>
      <c r="C815" t="s">
        <v>271</v>
      </c>
      <c r="D815" t="s">
        <v>747</v>
      </c>
      <c r="E815" t="s">
        <v>579</v>
      </c>
      <c r="F815" t="s">
        <v>509</v>
      </c>
      <c r="G815" t="s">
        <v>512</v>
      </c>
      <c r="H815" t="s">
        <v>198</v>
      </c>
      <c r="I815" t="s">
        <v>736</v>
      </c>
      <c r="J815" t="s">
        <v>615</v>
      </c>
      <c r="K815" t="s">
        <v>672</v>
      </c>
      <c r="L815" t="s">
        <v>401</v>
      </c>
    </row>
    <row r="816" spans="1:12" x14ac:dyDescent="0.25">
      <c r="A816" t="s">
        <v>921</v>
      </c>
      <c r="B816" s="9" t="s">
        <v>902</v>
      </c>
      <c r="C816" t="s">
        <v>190</v>
      </c>
      <c r="D816" t="s">
        <v>184</v>
      </c>
      <c r="E816" t="s">
        <v>238</v>
      </c>
      <c r="F816" t="s">
        <v>119</v>
      </c>
      <c r="G816" t="s">
        <v>480</v>
      </c>
      <c r="H816" t="s">
        <v>432</v>
      </c>
      <c r="I816" t="s">
        <v>366</v>
      </c>
      <c r="J816" t="s">
        <v>650</v>
      </c>
      <c r="K816" t="s">
        <v>711</v>
      </c>
      <c r="L816" t="s">
        <v>108</v>
      </c>
    </row>
    <row r="817" spans="1:12" x14ac:dyDescent="0.25">
      <c r="A817" t="s">
        <v>10</v>
      </c>
      <c r="B817" s="9" t="s">
        <v>881</v>
      </c>
      <c r="C817" t="s">
        <v>693</v>
      </c>
      <c r="D817" t="s">
        <v>681</v>
      </c>
      <c r="E817" t="s">
        <v>682</v>
      </c>
      <c r="F817" t="s">
        <v>725</v>
      </c>
      <c r="G817" t="s">
        <v>700</v>
      </c>
      <c r="H817" t="s">
        <v>760</v>
      </c>
      <c r="I817" t="s">
        <v>339</v>
      </c>
      <c r="J817" t="s">
        <v>688</v>
      </c>
      <c r="K817" t="s">
        <v>758</v>
      </c>
      <c r="L817" t="s">
        <v>298</v>
      </c>
    </row>
    <row r="818" spans="1:12" x14ac:dyDescent="0.25">
      <c r="A818" t="s">
        <v>10</v>
      </c>
      <c r="B818" s="9" t="s">
        <v>903</v>
      </c>
      <c r="C818" t="s">
        <v>327</v>
      </c>
      <c r="D818" t="s">
        <v>697</v>
      </c>
      <c r="E818" t="s">
        <v>637</v>
      </c>
      <c r="F818" t="s">
        <v>56</v>
      </c>
      <c r="G818" t="s">
        <v>197</v>
      </c>
      <c r="H818" t="s">
        <v>882</v>
      </c>
      <c r="I818" t="s">
        <v>882</v>
      </c>
      <c r="J818" t="s">
        <v>882</v>
      </c>
      <c r="K818" t="s">
        <v>882</v>
      </c>
      <c r="L818" t="s">
        <v>882</v>
      </c>
    </row>
    <row r="819" spans="1:12" x14ac:dyDescent="0.25">
      <c r="A819" t="s">
        <v>10</v>
      </c>
      <c r="B819" s="9" t="s">
        <v>904</v>
      </c>
      <c r="C819" t="s">
        <v>49</v>
      </c>
      <c r="D819" t="s">
        <v>171</v>
      </c>
      <c r="E819" t="s">
        <v>612</v>
      </c>
      <c r="F819" t="s">
        <v>702</v>
      </c>
      <c r="G819" t="s">
        <v>882</v>
      </c>
      <c r="H819" t="s">
        <v>882</v>
      </c>
      <c r="I819" t="s">
        <v>882</v>
      </c>
      <c r="J819" t="s">
        <v>882</v>
      </c>
      <c r="K819" t="s">
        <v>882</v>
      </c>
      <c r="L819" t="s">
        <v>882</v>
      </c>
    </row>
    <row r="820" spans="1:12" x14ac:dyDescent="0.25">
      <c r="A820" t="s">
        <v>10</v>
      </c>
      <c r="B820" s="9" t="s">
        <v>905</v>
      </c>
      <c r="C820" t="s">
        <v>367</v>
      </c>
      <c r="D820" t="s">
        <v>128</v>
      </c>
      <c r="E820" t="s">
        <v>882</v>
      </c>
      <c r="F820" t="s">
        <v>882</v>
      </c>
      <c r="G820" t="s">
        <v>882</v>
      </c>
      <c r="H820" t="s">
        <v>882</v>
      </c>
      <c r="I820" t="s">
        <v>882</v>
      </c>
      <c r="J820" t="s">
        <v>882</v>
      </c>
      <c r="K820" t="s">
        <v>882</v>
      </c>
      <c r="L820" t="s">
        <v>882</v>
      </c>
    </row>
    <row r="821" spans="1:12" x14ac:dyDescent="0.25">
      <c r="A821" t="s">
        <v>10</v>
      </c>
      <c r="B821" s="9" t="s">
        <v>906</v>
      </c>
      <c r="C821" t="s">
        <v>732</v>
      </c>
      <c r="D821" t="s">
        <v>590</v>
      </c>
      <c r="E821" t="s">
        <v>147</v>
      </c>
      <c r="F821" t="s">
        <v>558</v>
      </c>
      <c r="G821" t="s">
        <v>727</v>
      </c>
      <c r="H821" t="s">
        <v>61</v>
      </c>
      <c r="I821" t="s">
        <v>143</v>
      </c>
      <c r="J821" t="s">
        <v>561</v>
      </c>
      <c r="K821" t="s">
        <v>728</v>
      </c>
      <c r="L821" t="s">
        <v>65</v>
      </c>
    </row>
    <row r="822" spans="1:12" x14ac:dyDescent="0.25">
      <c r="A822" t="s">
        <v>10</v>
      </c>
      <c r="B822" s="9" t="s">
        <v>883</v>
      </c>
      <c r="C822" t="s">
        <v>629</v>
      </c>
      <c r="D822" t="s">
        <v>228</v>
      </c>
      <c r="E822" t="s">
        <v>390</v>
      </c>
      <c r="F822" t="s">
        <v>534</v>
      </c>
      <c r="G822" t="s">
        <v>761</v>
      </c>
      <c r="H822" t="s">
        <v>882</v>
      </c>
      <c r="I822" t="s">
        <v>882</v>
      </c>
      <c r="J822" t="s">
        <v>882</v>
      </c>
      <c r="K822" t="s">
        <v>882</v>
      </c>
      <c r="L822" t="s">
        <v>882</v>
      </c>
    </row>
    <row r="823" spans="1:12" x14ac:dyDescent="0.25">
      <c r="A823" t="s">
        <v>10</v>
      </c>
      <c r="B823" s="9" t="s">
        <v>884</v>
      </c>
      <c r="C823" t="s">
        <v>426</v>
      </c>
      <c r="D823" t="s">
        <v>314</v>
      </c>
      <c r="E823" t="s">
        <v>666</v>
      </c>
      <c r="F823" t="s">
        <v>54</v>
      </c>
      <c r="G823" t="s">
        <v>273</v>
      </c>
      <c r="H823" t="s">
        <v>545</v>
      </c>
      <c r="I823" t="s">
        <v>614</v>
      </c>
      <c r="J823" t="s">
        <v>60</v>
      </c>
      <c r="K823" t="s">
        <v>156</v>
      </c>
      <c r="L823" t="s">
        <v>161</v>
      </c>
    </row>
    <row r="824" spans="1:12" x14ac:dyDescent="0.25">
      <c r="A824" t="s">
        <v>10</v>
      </c>
      <c r="B824" s="9" t="s">
        <v>907</v>
      </c>
      <c r="C824" t="s">
        <v>310</v>
      </c>
      <c r="D824" t="s">
        <v>562</v>
      </c>
      <c r="E824" t="s">
        <v>651</v>
      </c>
      <c r="F824" t="s">
        <v>132</v>
      </c>
      <c r="G824" t="s">
        <v>882</v>
      </c>
      <c r="H824" t="s">
        <v>882</v>
      </c>
      <c r="I824" t="s">
        <v>882</v>
      </c>
      <c r="J824" t="s">
        <v>882</v>
      </c>
      <c r="K824" t="s">
        <v>882</v>
      </c>
      <c r="L824" t="s">
        <v>882</v>
      </c>
    </row>
    <row r="825" spans="1:12" x14ac:dyDescent="0.25">
      <c r="A825" t="s">
        <v>10</v>
      </c>
      <c r="B825" s="9" t="s">
        <v>885</v>
      </c>
      <c r="C825" t="s">
        <v>288</v>
      </c>
      <c r="D825" t="s">
        <v>240</v>
      </c>
      <c r="E825" t="s">
        <v>689</v>
      </c>
      <c r="F825" t="s">
        <v>454</v>
      </c>
      <c r="G825" t="s">
        <v>882</v>
      </c>
      <c r="H825" t="s">
        <v>882</v>
      </c>
      <c r="I825" t="s">
        <v>882</v>
      </c>
      <c r="J825" t="s">
        <v>882</v>
      </c>
      <c r="K825" t="s">
        <v>882</v>
      </c>
      <c r="L825" t="s">
        <v>882</v>
      </c>
    </row>
    <row r="826" spans="1:12" x14ac:dyDescent="0.25">
      <c r="A826" t="s">
        <v>10</v>
      </c>
      <c r="B826" s="9" t="s">
        <v>886</v>
      </c>
      <c r="C826" t="s">
        <v>598</v>
      </c>
      <c r="D826" t="s">
        <v>137</v>
      </c>
      <c r="E826" t="s">
        <v>114</v>
      </c>
      <c r="F826" t="s">
        <v>237</v>
      </c>
      <c r="G826" t="s">
        <v>381</v>
      </c>
      <c r="H826" t="s">
        <v>113</v>
      </c>
      <c r="I826" t="s">
        <v>115</v>
      </c>
      <c r="J826" t="s">
        <v>374</v>
      </c>
      <c r="K826" t="s">
        <v>382</v>
      </c>
      <c r="L826" t="s">
        <v>351</v>
      </c>
    </row>
    <row r="827" spans="1:12" x14ac:dyDescent="0.25">
      <c r="A827" t="s">
        <v>10</v>
      </c>
      <c r="B827" s="9" t="s">
        <v>908</v>
      </c>
      <c r="C827" t="s">
        <v>148</v>
      </c>
      <c r="D827" t="s">
        <v>707</v>
      </c>
      <c r="E827" t="s">
        <v>503</v>
      </c>
      <c r="F827" t="s">
        <v>633</v>
      </c>
      <c r="G827" t="s">
        <v>202</v>
      </c>
      <c r="H827" t="s">
        <v>882</v>
      </c>
      <c r="I827" t="s">
        <v>882</v>
      </c>
      <c r="J827" t="s">
        <v>882</v>
      </c>
      <c r="K827" t="s">
        <v>882</v>
      </c>
      <c r="L827" t="s">
        <v>882</v>
      </c>
    </row>
    <row r="828" spans="1:12" x14ac:dyDescent="0.25">
      <c r="A828" t="s">
        <v>10</v>
      </c>
      <c r="B828" s="9" t="s">
        <v>887</v>
      </c>
      <c r="C828" t="s">
        <v>621</v>
      </c>
      <c r="D828" t="s">
        <v>304</v>
      </c>
      <c r="E828" t="s">
        <v>369</v>
      </c>
      <c r="F828" t="s">
        <v>355</v>
      </c>
      <c r="G828" t="s">
        <v>547</v>
      </c>
      <c r="H828" t="s">
        <v>174</v>
      </c>
      <c r="I828" t="s">
        <v>259</v>
      </c>
      <c r="J828" t="s">
        <v>260</v>
      </c>
      <c r="K828" t="s">
        <v>352</v>
      </c>
      <c r="L828" t="s">
        <v>882</v>
      </c>
    </row>
    <row r="829" spans="1:12" x14ac:dyDescent="0.25">
      <c r="A829" t="s">
        <v>10</v>
      </c>
      <c r="B829" s="9" t="s">
        <v>909</v>
      </c>
      <c r="C829" t="s">
        <v>129</v>
      </c>
      <c r="D829" t="s">
        <v>130</v>
      </c>
      <c r="E829" t="s">
        <v>592</v>
      </c>
      <c r="F829" t="s">
        <v>882</v>
      </c>
      <c r="G829" t="s">
        <v>882</v>
      </c>
      <c r="H829" t="s">
        <v>882</v>
      </c>
      <c r="I829" t="s">
        <v>882</v>
      </c>
      <c r="J829" t="s">
        <v>882</v>
      </c>
      <c r="K829" t="s">
        <v>882</v>
      </c>
      <c r="L829" t="s">
        <v>882</v>
      </c>
    </row>
    <row r="830" spans="1:12" x14ac:dyDescent="0.25">
      <c r="A830" t="s">
        <v>10</v>
      </c>
      <c r="B830" s="9" t="s">
        <v>910</v>
      </c>
      <c r="C830" t="s">
        <v>126</v>
      </c>
      <c r="D830" t="s">
        <v>122</v>
      </c>
      <c r="E830" t="s">
        <v>301</v>
      </c>
      <c r="F830" t="s">
        <v>329</v>
      </c>
      <c r="G830" t="s">
        <v>414</v>
      </c>
      <c r="H830" t="s">
        <v>469</v>
      </c>
      <c r="I830" t="s">
        <v>882</v>
      </c>
      <c r="J830" t="s">
        <v>882</v>
      </c>
      <c r="K830" t="s">
        <v>882</v>
      </c>
      <c r="L830" t="s">
        <v>882</v>
      </c>
    </row>
    <row r="831" spans="1:12" x14ac:dyDescent="0.25">
      <c r="A831" t="s">
        <v>10</v>
      </c>
      <c r="B831" s="9" t="s">
        <v>888</v>
      </c>
      <c r="C831" t="s">
        <v>738</v>
      </c>
      <c r="D831" t="s">
        <v>74</v>
      </c>
      <c r="E831" t="s">
        <v>117</v>
      </c>
      <c r="F831" t="s">
        <v>882</v>
      </c>
      <c r="G831" t="s">
        <v>882</v>
      </c>
      <c r="H831" t="s">
        <v>882</v>
      </c>
      <c r="I831" t="s">
        <v>882</v>
      </c>
      <c r="J831" t="s">
        <v>882</v>
      </c>
      <c r="K831" t="s">
        <v>882</v>
      </c>
      <c r="L831" t="s">
        <v>882</v>
      </c>
    </row>
    <row r="832" spans="1:12" x14ac:dyDescent="0.25">
      <c r="A832" t="s">
        <v>10</v>
      </c>
      <c r="B832" s="9" t="s">
        <v>889</v>
      </c>
      <c r="C832" t="s">
        <v>402</v>
      </c>
      <c r="D832" t="s">
        <v>704</v>
      </c>
      <c r="E832" t="s">
        <v>527</v>
      </c>
      <c r="F832" t="s">
        <v>540</v>
      </c>
      <c r="G832" t="s">
        <v>576</v>
      </c>
      <c r="H832" t="s">
        <v>223</v>
      </c>
      <c r="I832" t="s">
        <v>282</v>
      </c>
      <c r="J832" t="s">
        <v>477</v>
      </c>
      <c r="K832" t="s">
        <v>478</v>
      </c>
      <c r="L832" t="s">
        <v>483</v>
      </c>
    </row>
    <row r="833" spans="1:12" x14ac:dyDescent="0.25">
      <c r="A833" t="s">
        <v>10</v>
      </c>
      <c r="B833" s="9" t="s">
        <v>890</v>
      </c>
      <c r="C833" t="s">
        <v>296</v>
      </c>
      <c r="D833" t="s">
        <v>72</v>
      </c>
      <c r="E833" t="s">
        <v>644</v>
      </c>
      <c r="F833" t="s">
        <v>445</v>
      </c>
      <c r="G833" t="s">
        <v>309</v>
      </c>
      <c r="H833" t="s">
        <v>439</v>
      </c>
      <c r="I833" t="s">
        <v>447</v>
      </c>
      <c r="J833" t="s">
        <v>459</v>
      </c>
      <c r="K833" t="s">
        <v>522</v>
      </c>
      <c r="L833" t="s">
        <v>526</v>
      </c>
    </row>
    <row r="834" spans="1:12" x14ac:dyDescent="0.25">
      <c r="A834" t="s">
        <v>10</v>
      </c>
      <c r="B834" s="9" t="s">
        <v>911</v>
      </c>
      <c r="C834" t="s">
        <v>302</v>
      </c>
      <c r="D834" t="s">
        <v>267</v>
      </c>
      <c r="E834" t="s">
        <v>360</v>
      </c>
      <c r="F834" t="s">
        <v>724</v>
      </c>
      <c r="G834" t="s">
        <v>882</v>
      </c>
      <c r="H834" t="s">
        <v>882</v>
      </c>
      <c r="I834" t="s">
        <v>882</v>
      </c>
      <c r="J834" t="s">
        <v>882</v>
      </c>
      <c r="K834" t="s">
        <v>882</v>
      </c>
      <c r="L834" t="s">
        <v>882</v>
      </c>
    </row>
    <row r="835" spans="1:12" x14ac:dyDescent="0.25">
      <c r="A835" t="s">
        <v>10</v>
      </c>
      <c r="B835" s="9" t="s">
        <v>891</v>
      </c>
      <c r="C835" t="s">
        <v>131</v>
      </c>
      <c r="D835" t="s">
        <v>453</v>
      </c>
      <c r="E835" t="s">
        <v>648</v>
      </c>
      <c r="F835" t="s">
        <v>121</v>
      </c>
      <c r="G835" t="s">
        <v>123</v>
      </c>
      <c r="H835" t="s">
        <v>370</v>
      </c>
      <c r="I835" t="s">
        <v>645</v>
      </c>
      <c r="J835" t="s">
        <v>722</v>
      </c>
      <c r="K835" t="s">
        <v>344</v>
      </c>
      <c r="L835" t="s">
        <v>678</v>
      </c>
    </row>
    <row r="836" spans="1:12" x14ac:dyDescent="0.25">
      <c r="A836" t="s">
        <v>10</v>
      </c>
      <c r="B836" s="9" t="s">
        <v>892</v>
      </c>
      <c r="C836" t="s">
        <v>615</v>
      </c>
      <c r="D836" t="s">
        <v>295</v>
      </c>
      <c r="E836" t="s">
        <v>506</v>
      </c>
      <c r="F836" t="s">
        <v>736</v>
      </c>
      <c r="G836" t="s">
        <v>142</v>
      </c>
      <c r="H836" t="s">
        <v>179</v>
      </c>
      <c r="I836" t="s">
        <v>198</v>
      </c>
      <c r="J836" t="s">
        <v>205</v>
      </c>
      <c r="K836" t="s">
        <v>660</v>
      </c>
      <c r="L836" t="s">
        <v>422</v>
      </c>
    </row>
    <row r="837" spans="1:12" x14ac:dyDescent="0.25">
      <c r="A837" t="s">
        <v>10</v>
      </c>
      <c r="B837" s="9" t="s">
        <v>893</v>
      </c>
      <c r="C837" t="s">
        <v>509</v>
      </c>
      <c r="D837" t="s">
        <v>512</v>
      </c>
      <c r="E837" t="s">
        <v>579</v>
      </c>
      <c r="F837" t="s">
        <v>672</v>
      </c>
      <c r="G837" t="s">
        <v>204</v>
      </c>
      <c r="H837" t="s">
        <v>246</v>
      </c>
      <c r="I837" t="s">
        <v>442</v>
      </c>
      <c r="J837" t="s">
        <v>749</v>
      </c>
      <c r="K837" t="s">
        <v>671</v>
      </c>
      <c r="L837" t="s">
        <v>685</v>
      </c>
    </row>
    <row r="838" spans="1:12" x14ac:dyDescent="0.25">
      <c r="A838" t="s">
        <v>10</v>
      </c>
      <c r="B838" s="9" t="s">
        <v>912</v>
      </c>
      <c r="C838" t="s">
        <v>434</v>
      </c>
      <c r="D838" t="s">
        <v>473</v>
      </c>
      <c r="E838" t="s">
        <v>609</v>
      </c>
      <c r="F838" t="s">
        <v>750</v>
      </c>
      <c r="G838" t="s">
        <v>334</v>
      </c>
      <c r="H838" t="s">
        <v>397</v>
      </c>
      <c r="I838" t="s">
        <v>475</v>
      </c>
      <c r="J838" t="s">
        <v>571</v>
      </c>
      <c r="K838" t="s">
        <v>718</v>
      </c>
      <c r="L838" t="s">
        <v>336</v>
      </c>
    </row>
    <row r="839" spans="1:12" x14ac:dyDescent="0.25">
      <c r="A839" t="s">
        <v>10</v>
      </c>
      <c r="B839" s="9" t="s">
        <v>913</v>
      </c>
      <c r="C839" t="s">
        <v>611</v>
      </c>
      <c r="D839" t="s">
        <v>385</v>
      </c>
      <c r="E839" t="s">
        <v>490</v>
      </c>
      <c r="F839" t="s">
        <v>555</v>
      </c>
      <c r="G839" t="s">
        <v>515</v>
      </c>
      <c r="H839" t="s">
        <v>628</v>
      </c>
      <c r="I839" t="s">
        <v>882</v>
      </c>
      <c r="J839" t="s">
        <v>882</v>
      </c>
      <c r="K839" t="s">
        <v>882</v>
      </c>
      <c r="L839" t="s">
        <v>882</v>
      </c>
    </row>
    <row r="840" spans="1:12" x14ac:dyDescent="0.25">
      <c r="A840" t="s">
        <v>10</v>
      </c>
      <c r="B840" s="9" t="s">
        <v>894</v>
      </c>
      <c r="C840" t="s">
        <v>271</v>
      </c>
      <c r="D840" t="s">
        <v>747</v>
      </c>
      <c r="E840" t="s">
        <v>401</v>
      </c>
      <c r="F840" t="s">
        <v>602</v>
      </c>
      <c r="G840" t="s">
        <v>193</v>
      </c>
      <c r="H840" t="s">
        <v>386</v>
      </c>
      <c r="I840" t="s">
        <v>882</v>
      </c>
      <c r="J840" t="s">
        <v>882</v>
      </c>
      <c r="K840" t="s">
        <v>882</v>
      </c>
      <c r="L840" t="s">
        <v>882</v>
      </c>
    </row>
    <row r="841" spans="1:12" x14ac:dyDescent="0.25">
      <c r="A841" t="s">
        <v>10</v>
      </c>
      <c r="B841" s="9" t="s">
        <v>914</v>
      </c>
      <c r="C841" t="s">
        <v>190</v>
      </c>
      <c r="D841" t="s">
        <v>366</v>
      </c>
      <c r="E841" t="s">
        <v>119</v>
      </c>
      <c r="F841" t="s">
        <v>184</v>
      </c>
      <c r="G841" t="s">
        <v>249</v>
      </c>
      <c r="H841" t="s">
        <v>572</v>
      </c>
      <c r="I841" t="s">
        <v>587</v>
      </c>
      <c r="J841" t="s">
        <v>650</v>
      </c>
      <c r="K841" t="s">
        <v>108</v>
      </c>
      <c r="L841" t="s">
        <v>112</v>
      </c>
    </row>
    <row r="842" spans="1:12" x14ac:dyDescent="0.25">
      <c r="A842" t="s">
        <v>10</v>
      </c>
      <c r="B842" s="9" t="s">
        <v>895</v>
      </c>
      <c r="C842" t="s">
        <v>432</v>
      </c>
      <c r="D842" t="s">
        <v>238</v>
      </c>
      <c r="E842" t="s">
        <v>528</v>
      </c>
      <c r="F842" t="s">
        <v>588</v>
      </c>
      <c r="G842" t="s">
        <v>882</v>
      </c>
      <c r="H842" t="s">
        <v>882</v>
      </c>
      <c r="I842" t="s">
        <v>882</v>
      </c>
      <c r="J842" t="s">
        <v>882</v>
      </c>
      <c r="K842" t="s">
        <v>882</v>
      </c>
      <c r="L842" t="s">
        <v>882</v>
      </c>
    </row>
    <row r="843" spans="1:12" x14ac:dyDescent="0.25">
      <c r="A843" t="s">
        <v>10</v>
      </c>
      <c r="B843" s="9" t="s">
        <v>896</v>
      </c>
      <c r="C843" t="s">
        <v>480</v>
      </c>
      <c r="D843" t="s">
        <v>746</v>
      </c>
      <c r="E843" t="s">
        <v>489</v>
      </c>
      <c r="F843" t="s">
        <v>418</v>
      </c>
      <c r="G843" t="s">
        <v>739</v>
      </c>
      <c r="H843" t="s">
        <v>882</v>
      </c>
      <c r="I843" t="s">
        <v>882</v>
      </c>
      <c r="J843" t="s">
        <v>882</v>
      </c>
      <c r="K843" t="s">
        <v>882</v>
      </c>
      <c r="L843" t="s">
        <v>882</v>
      </c>
    </row>
    <row r="844" spans="1:12" x14ac:dyDescent="0.25">
      <c r="A844" t="s">
        <v>10</v>
      </c>
      <c r="B844" s="9" t="s">
        <v>897</v>
      </c>
      <c r="C844" t="s">
        <v>327</v>
      </c>
      <c r="D844" t="s">
        <v>49</v>
      </c>
      <c r="E844" t="s">
        <v>171</v>
      </c>
      <c r="F844" t="s">
        <v>693</v>
      </c>
      <c r="G844" t="s">
        <v>681</v>
      </c>
      <c r="H844" t="s">
        <v>682</v>
      </c>
      <c r="I844" t="s">
        <v>725</v>
      </c>
      <c r="J844" t="s">
        <v>700</v>
      </c>
      <c r="K844" t="s">
        <v>760</v>
      </c>
      <c r="L844" t="s">
        <v>697</v>
      </c>
    </row>
    <row r="845" spans="1:12" x14ac:dyDescent="0.25">
      <c r="A845" t="s">
        <v>10</v>
      </c>
      <c r="B845" s="9" t="s">
        <v>898</v>
      </c>
      <c r="C845" t="s">
        <v>732</v>
      </c>
      <c r="D845" t="s">
        <v>426</v>
      </c>
      <c r="E845" t="s">
        <v>314</v>
      </c>
      <c r="F845" t="s">
        <v>666</v>
      </c>
      <c r="G845" t="s">
        <v>590</v>
      </c>
      <c r="H845" t="s">
        <v>147</v>
      </c>
      <c r="I845" t="s">
        <v>558</v>
      </c>
      <c r="J845" t="s">
        <v>54</v>
      </c>
      <c r="K845" t="s">
        <v>273</v>
      </c>
      <c r="L845" t="s">
        <v>545</v>
      </c>
    </row>
    <row r="846" spans="1:12" x14ac:dyDescent="0.25">
      <c r="A846" t="s">
        <v>10</v>
      </c>
      <c r="B846" s="9" t="s">
        <v>899</v>
      </c>
      <c r="C846" t="s">
        <v>598</v>
      </c>
      <c r="D846" t="s">
        <v>126</v>
      </c>
      <c r="E846" t="s">
        <v>288</v>
      </c>
      <c r="F846" t="s">
        <v>122</v>
      </c>
      <c r="G846" t="s">
        <v>137</v>
      </c>
      <c r="H846" t="s">
        <v>621</v>
      </c>
      <c r="I846" t="s">
        <v>129</v>
      </c>
      <c r="J846" t="s">
        <v>310</v>
      </c>
      <c r="K846" t="s">
        <v>240</v>
      </c>
      <c r="L846" t="s">
        <v>114</v>
      </c>
    </row>
    <row r="847" spans="1:12" x14ac:dyDescent="0.25">
      <c r="A847" t="s">
        <v>10</v>
      </c>
      <c r="B847" s="9" t="s">
        <v>900</v>
      </c>
      <c r="C847" t="s">
        <v>402</v>
      </c>
      <c r="D847" t="s">
        <v>131</v>
      </c>
      <c r="E847" t="s">
        <v>704</v>
      </c>
      <c r="F847" t="s">
        <v>296</v>
      </c>
      <c r="G847" t="s">
        <v>72</v>
      </c>
      <c r="H847" t="s">
        <v>453</v>
      </c>
      <c r="I847" t="s">
        <v>648</v>
      </c>
      <c r="J847" t="s">
        <v>644</v>
      </c>
      <c r="K847" t="s">
        <v>121</v>
      </c>
      <c r="L847" t="s">
        <v>123</v>
      </c>
    </row>
    <row r="848" spans="1:12" x14ac:dyDescent="0.25">
      <c r="A848" t="s">
        <v>10</v>
      </c>
      <c r="B848" s="9" t="s">
        <v>901</v>
      </c>
      <c r="C848" t="s">
        <v>271</v>
      </c>
      <c r="D848" t="s">
        <v>509</v>
      </c>
      <c r="E848" t="s">
        <v>434</v>
      </c>
      <c r="F848" t="s">
        <v>615</v>
      </c>
      <c r="G848" t="s">
        <v>512</v>
      </c>
      <c r="H848" t="s">
        <v>473</v>
      </c>
      <c r="I848" t="s">
        <v>295</v>
      </c>
      <c r="J848" t="s">
        <v>506</v>
      </c>
      <c r="K848" t="s">
        <v>736</v>
      </c>
      <c r="L848" t="s">
        <v>579</v>
      </c>
    </row>
    <row r="849" spans="1:12" x14ac:dyDescent="0.25">
      <c r="A849" t="s">
        <v>10</v>
      </c>
      <c r="B849" s="9" t="s">
        <v>902</v>
      </c>
      <c r="C849" t="s">
        <v>190</v>
      </c>
      <c r="D849" t="s">
        <v>366</v>
      </c>
      <c r="E849" t="s">
        <v>432</v>
      </c>
      <c r="F849" t="s">
        <v>480</v>
      </c>
      <c r="G849" t="s">
        <v>746</v>
      </c>
      <c r="H849" t="s">
        <v>489</v>
      </c>
      <c r="I849" t="s">
        <v>119</v>
      </c>
      <c r="J849" t="s">
        <v>184</v>
      </c>
      <c r="K849" t="s">
        <v>249</v>
      </c>
      <c r="L849" t="s">
        <v>572</v>
      </c>
    </row>
    <row r="850" spans="1:12" x14ac:dyDescent="0.25">
      <c r="A850" t="s">
        <v>922</v>
      </c>
      <c r="B850" s="9" t="s">
        <v>881</v>
      </c>
      <c r="C850" t="s">
        <v>693</v>
      </c>
      <c r="D850" t="s">
        <v>681</v>
      </c>
      <c r="E850" t="s">
        <v>166</v>
      </c>
      <c r="F850" t="s">
        <v>339</v>
      </c>
      <c r="G850" t="s">
        <v>682</v>
      </c>
      <c r="H850" t="s">
        <v>717</v>
      </c>
      <c r="I850" t="s">
        <v>758</v>
      </c>
      <c r="J850" t="s">
        <v>450</v>
      </c>
      <c r="K850" t="s">
        <v>546</v>
      </c>
      <c r="L850" t="s">
        <v>607</v>
      </c>
    </row>
    <row r="851" spans="1:12" x14ac:dyDescent="0.25">
      <c r="A851" t="s">
        <v>922</v>
      </c>
      <c r="B851" s="9" t="s">
        <v>903</v>
      </c>
      <c r="C851" t="s">
        <v>327</v>
      </c>
      <c r="D851" t="s">
        <v>56</v>
      </c>
      <c r="E851" t="s">
        <v>195</v>
      </c>
      <c r="F851" t="s">
        <v>279</v>
      </c>
      <c r="G851" t="s">
        <v>573</v>
      </c>
      <c r="H851" t="s">
        <v>882</v>
      </c>
      <c r="I851" t="s">
        <v>882</v>
      </c>
      <c r="J851" t="s">
        <v>882</v>
      </c>
      <c r="K851" t="s">
        <v>882</v>
      </c>
      <c r="L851" t="s">
        <v>882</v>
      </c>
    </row>
    <row r="852" spans="1:12" x14ac:dyDescent="0.25">
      <c r="A852" t="s">
        <v>922</v>
      </c>
      <c r="B852" s="9" t="s">
        <v>904</v>
      </c>
      <c r="C852" t="s">
        <v>702</v>
      </c>
      <c r="D852" t="s">
        <v>49</v>
      </c>
      <c r="E852" t="s">
        <v>171</v>
      </c>
      <c r="F852" t="s">
        <v>612</v>
      </c>
      <c r="G852" t="s">
        <v>882</v>
      </c>
      <c r="H852" t="s">
        <v>882</v>
      </c>
      <c r="I852" t="s">
        <v>882</v>
      </c>
      <c r="J852" t="s">
        <v>882</v>
      </c>
      <c r="K852" t="s">
        <v>882</v>
      </c>
      <c r="L852" t="s">
        <v>882</v>
      </c>
    </row>
    <row r="853" spans="1:12" x14ac:dyDescent="0.25">
      <c r="A853" t="s">
        <v>922</v>
      </c>
      <c r="B853" s="9" t="s">
        <v>905</v>
      </c>
      <c r="C853" t="s">
        <v>367</v>
      </c>
      <c r="D853" t="s">
        <v>882</v>
      </c>
      <c r="E853" t="s">
        <v>882</v>
      </c>
      <c r="F853" t="s">
        <v>882</v>
      </c>
      <c r="G853" t="s">
        <v>882</v>
      </c>
      <c r="H853" t="s">
        <v>882</v>
      </c>
      <c r="I853" t="s">
        <v>882</v>
      </c>
      <c r="J853" t="s">
        <v>882</v>
      </c>
      <c r="K853" t="s">
        <v>882</v>
      </c>
      <c r="L853" t="s">
        <v>882</v>
      </c>
    </row>
    <row r="854" spans="1:12" x14ac:dyDescent="0.25">
      <c r="A854" t="s">
        <v>922</v>
      </c>
      <c r="B854" s="9" t="s">
        <v>906</v>
      </c>
      <c r="C854" t="s">
        <v>590</v>
      </c>
      <c r="D854" t="s">
        <v>732</v>
      </c>
      <c r="E854" t="s">
        <v>727</v>
      </c>
      <c r="F854" t="s">
        <v>61</v>
      </c>
      <c r="G854" t="s">
        <v>147</v>
      </c>
      <c r="H854" t="s">
        <v>143</v>
      </c>
      <c r="I854" t="s">
        <v>162</v>
      </c>
      <c r="J854" t="s">
        <v>317</v>
      </c>
      <c r="K854" t="s">
        <v>487</v>
      </c>
      <c r="L854" t="s">
        <v>558</v>
      </c>
    </row>
    <row r="855" spans="1:12" x14ac:dyDescent="0.25">
      <c r="A855" t="s">
        <v>922</v>
      </c>
      <c r="B855" s="9" t="s">
        <v>883</v>
      </c>
      <c r="C855" t="s">
        <v>228</v>
      </c>
      <c r="D855" t="s">
        <v>479</v>
      </c>
      <c r="E855" t="s">
        <v>629</v>
      </c>
      <c r="F855" t="s">
        <v>463</v>
      </c>
      <c r="G855" t="s">
        <v>534</v>
      </c>
      <c r="H855" t="s">
        <v>662</v>
      </c>
      <c r="I855" t="s">
        <v>761</v>
      </c>
      <c r="J855" t="s">
        <v>882</v>
      </c>
      <c r="K855" t="s">
        <v>882</v>
      </c>
      <c r="L855" t="s">
        <v>882</v>
      </c>
    </row>
    <row r="856" spans="1:12" x14ac:dyDescent="0.25">
      <c r="A856" t="s">
        <v>922</v>
      </c>
      <c r="B856" s="9" t="s">
        <v>884</v>
      </c>
      <c r="C856" t="s">
        <v>426</v>
      </c>
      <c r="D856" t="s">
        <v>666</v>
      </c>
      <c r="E856" t="s">
        <v>54</v>
      </c>
      <c r="F856" t="s">
        <v>545</v>
      </c>
      <c r="G856" t="s">
        <v>314</v>
      </c>
      <c r="H856" t="s">
        <v>396</v>
      </c>
      <c r="I856" t="s">
        <v>225</v>
      </c>
      <c r="J856" t="s">
        <v>230</v>
      </c>
      <c r="K856" t="s">
        <v>273</v>
      </c>
      <c r="L856" t="s">
        <v>372</v>
      </c>
    </row>
    <row r="857" spans="1:12" x14ac:dyDescent="0.25">
      <c r="A857" t="s">
        <v>922</v>
      </c>
      <c r="B857" s="9" t="s">
        <v>907</v>
      </c>
      <c r="C857" t="s">
        <v>133</v>
      </c>
      <c r="D857" t="s">
        <v>310</v>
      </c>
      <c r="E857" t="s">
        <v>346</v>
      </c>
      <c r="F857" t="s">
        <v>651</v>
      </c>
      <c r="G857" t="s">
        <v>882</v>
      </c>
      <c r="H857" t="s">
        <v>882</v>
      </c>
      <c r="I857" t="s">
        <v>882</v>
      </c>
      <c r="J857" t="s">
        <v>882</v>
      </c>
      <c r="K857" t="s">
        <v>882</v>
      </c>
      <c r="L857" t="s">
        <v>882</v>
      </c>
    </row>
    <row r="858" spans="1:12" x14ac:dyDescent="0.25">
      <c r="A858" t="s">
        <v>922</v>
      </c>
      <c r="B858" s="9" t="s">
        <v>885</v>
      </c>
      <c r="C858" t="s">
        <v>288</v>
      </c>
      <c r="D858" t="s">
        <v>240</v>
      </c>
      <c r="E858" t="s">
        <v>243</v>
      </c>
      <c r="F858" t="s">
        <v>289</v>
      </c>
      <c r="G858" t="s">
        <v>689</v>
      </c>
      <c r="H858" t="s">
        <v>882</v>
      </c>
      <c r="I858" t="s">
        <v>882</v>
      </c>
      <c r="J858" t="s">
        <v>882</v>
      </c>
      <c r="K858" t="s">
        <v>882</v>
      </c>
      <c r="L858" t="s">
        <v>882</v>
      </c>
    </row>
    <row r="859" spans="1:12" x14ac:dyDescent="0.25">
      <c r="A859" t="s">
        <v>922</v>
      </c>
      <c r="B859" s="9" t="s">
        <v>886</v>
      </c>
      <c r="C859" t="s">
        <v>137</v>
      </c>
      <c r="D859" t="s">
        <v>598</v>
      </c>
      <c r="E859" t="s">
        <v>114</v>
      </c>
      <c r="F859" t="s">
        <v>115</v>
      </c>
      <c r="G859" t="s">
        <v>237</v>
      </c>
      <c r="H859" t="s">
        <v>597</v>
      </c>
      <c r="I859" t="s">
        <v>113</v>
      </c>
      <c r="J859" t="s">
        <v>70</v>
      </c>
      <c r="K859" t="s">
        <v>584</v>
      </c>
      <c r="L859" t="s">
        <v>882</v>
      </c>
    </row>
    <row r="860" spans="1:12" x14ac:dyDescent="0.25">
      <c r="A860" t="s">
        <v>922</v>
      </c>
      <c r="B860" s="9" t="s">
        <v>908</v>
      </c>
      <c r="C860" t="s">
        <v>503</v>
      </c>
      <c r="D860" t="s">
        <v>882</v>
      </c>
      <c r="E860" t="s">
        <v>882</v>
      </c>
      <c r="F860" t="s">
        <v>882</v>
      </c>
      <c r="G860" t="s">
        <v>882</v>
      </c>
      <c r="H860" t="s">
        <v>882</v>
      </c>
      <c r="I860" t="s">
        <v>882</v>
      </c>
      <c r="J860" t="s">
        <v>882</v>
      </c>
      <c r="K860" t="s">
        <v>882</v>
      </c>
      <c r="L860" t="s">
        <v>882</v>
      </c>
    </row>
    <row r="861" spans="1:12" x14ac:dyDescent="0.25">
      <c r="A861" t="s">
        <v>922</v>
      </c>
      <c r="B861" s="9" t="s">
        <v>887</v>
      </c>
      <c r="C861" t="s">
        <v>621</v>
      </c>
      <c r="D861" t="s">
        <v>259</v>
      </c>
      <c r="E861" t="s">
        <v>260</v>
      </c>
      <c r="F861" t="s">
        <v>307</v>
      </c>
      <c r="G861" t="s">
        <v>353</v>
      </c>
      <c r="H861" t="s">
        <v>356</v>
      </c>
      <c r="I861" t="s">
        <v>547</v>
      </c>
      <c r="J861" t="s">
        <v>715</v>
      </c>
      <c r="K861" t="s">
        <v>882</v>
      </c>
      <c r="L861" t="s">
        <v>882</v>
      </c>
    </row>
    <row r="862" spans="1:12" x14ac:dyDescent="0.25">
      <c r="A862" t="s">
        <v>922</v>
      </c>
      <c r="B862" s="9" t="s">
        <v>909</v>
      </c>
      <c r="C862" t="s">
        <v>129</v>
      </c>
      <c r="D862" t="s">
        <v>130</v>
      </c>
      <c r="E862" t="s">
        <v>592</v>
      </c>
      <c r="F862" t="s">
        <v>882</v>
      </c>
      <c r="G862" t="s">
        <v>882</v>
      </c>
      <c r="H862" t="s">
        <v>882</v>
      </c>
      <c r="I862" t="s">
        <v>882</v>
      </c>
      <c r="J862" t="s">
        <v>882</v>
      </c>
      <c r="K862" t="s">
        <v>882</v>
      </c>
      <c r="L862" t="s">
        <v>882</v>
      </c>
    </row>
    <row r="863" spans="1:12" x14ac:dyDescent="0.25">
      <c r="A863" t="s">
        <v>922</v>
      </c>
      <c r="B863" s="9" t="s">
        <v>910</v>
      </c>
      <c r="C863" t="s">
        <v>126</v>
      </c>
      <c r="D863" t="s">
        <v>329</v>
      </c>
      <c r="E863" t="s">
        <v>122</v>
      </c>
      <c r="F863" t="s">
        <v>124</v>
      </c>
      <c r="G863" t="s">
        <v>882</v>
      </c>
      <c r="H863" t="s">
        <v>882</v>
      </c>
      <c r="I863" t="s">
        <v>882</v>
      </c>
      <c r="J863" t="s">
        <v>882</v>
      </c>
      <c r="K863" t="s">
        <v>882</v>
      </c>
      <c r="L863" t="s">
        <v>882</v>
      </c>
    </row>
    <row r="864" spans="1:12" x14ac:dyDescent="0.25">
      <c r="A864" t="s">
        <v>922</v>
      </c>
      <c r="B864" s="9" t="s">
        <v>888</v>
      </c>
      <c r="C864" t="s">
        <v>117</v>
      </c>
      <c r="D864" t="s">
        <v>712</v>
      </c>
      <c r="E864" t="s">
        <v>738</v>
      </c>
      <c r="F864" t="s">
        <v>882</v>
      </c>
      <c r="G864" t="s">
        <v>882</v>
      </c>
      <c r="H864" t="s">
        <v>882</v>
      </c>
      <c r="I864" t="s">
        <v>882</v>
      </c>
      <c r="J864" t="s">
        <v>882</v>
      </c>
      <c r="K864" t="s">
        <v>882</v>
      </c>
      <c r="L864" t="s">
        <v>882</v>
      </c>
    </row>
    <row r="865" spans="1:12" x14ac:dyDescent="0.25">
      <c r="A865" t="s">
        <v>922</v>
      </c>
      <c r="B865" s="9" t="s">
        <v>889</v>
      </c>
      <c r="C865" t="s">
        <v>704</v>
      </c>
      <c r="D865" t="s">
        <v>223</v>
      </c>
      <c r="E865" t="s">
        <v>402</v>
      </c>
      <c r="F865" t="s">
        <v>576</v>
      </c>
      <c r="G865" t="s">
        <v>224</v>
      </c>
      <c r="H865" t="s">
        <v>403</v>
      </c>
      <c r="I865" t="s">
        <v>527</v>
      </c>
      <c r="J865" t="s">
        <v>669</v>
      </c>
      <c r="K865" t="s">
        <v>677</v>
      </c>
      <c r="L865" t="s">
        <v>756</v>
      </c>
    </row>
    <row r="866" spans="1:12" x14ac:dyDescent="0.25">
      <c r="A866" t="s">
        <v>922</v>
      </c>
      <c r="B866" s="9" t="s">
        <v>890</v>
      </c>
      <c r="C866" t="s">
        <v>72</v>
      </c>
      <c r="D866" t="s">
        <v>644</v>
      </c>
      <c r="E866" t="s">
        <v>296</v>
      </c>
      <c r="F866" t="s">
        <v>439</v>
      </c>
      <c r="G866" t="s">
        <v>459</v>
      </c>
      <c r="H866" t="s">
        <v>255</v>
      </c>
      <c r="I866" t="s">
        <v>309</v>
      </c>
      <c r="J866" t="s">
        <v>882</v>
      </c>
      <c r="K866" t="s">
        <v>882</v>
      </c>
      <c r="L866" t="s">
        <v>882</v>
      </c>
    </row>
    <row r="867" spans="1:12" x14ac:dyDescent="0.25">
      <c r="A867" t="s">
        <v>922</v>
      </c>
      <c r="B867" s="9" t="s">
        <v>911</v>
      </c>
      <c r="C867" t="s">
        <v>267</v>
      </c>
      <c r="D867" t="s">
        <v>53</v>
      </c>
      <c r="E867" t="s">
        <v>492</v>
      </c>
      <c r="F867" t="s">
        <v>882</v>
      </c>
      <c r="G867" t="s">
        <v>882</v>
      </c>
      <c r="H867" t="s">
        <v>882</v>
      </c>
      <c r="I867" t="s">
        <v>882</v>
      </c>
      <c r="J867" t="s">
        <v>882</v>
      </c>
      <c r="K867" t="s">
        <v>882</v>
      </c>
      <c r="L867" t="s">
        <v>882</v>
      </c>
    </row>
    <row r="868" spans="1:12" x14ac:dyDescent="0.25">
      <c r="A868" t="s">
        <v>922</v>
      </c>
      <c r="B868" s="9" t="s">
        <v>891</v>
      </c>
      <c r="C868" t="s">
        <v>131</v>
      </c>
      <c r="D868" t="s">
        <v>699</v>
      </c>
      <c r="E868" t="s">
        <v>645</v>
      </c>
      <c r="F868" t="s">
        <v>123</v>
      </c>
      <c r="G868" t="s">
        <v>453</v>
      </c>
      <c r="H868" t="s">
        <v>519</v>
      </c>
      <c r="I868" t="s">
        <v>639</v>
      </c>
      <c r="J868" t="s">
        <v>678</v>
      </c>
      <c r="K868" t="s">
        <v>722</v>
      </c>
      <c r="L868" t="s">
        <v>138</v>
      </c>
    </row>
    <row r="869" spans="1:12" x14ac:dyDescent="0.25">
      <c r="A869" t="s">
        <v>922</v>
      </c>
      <c r="B869" s="9" t="s">
        <v>892</v>
      </c>
      <c r="C869" t="s">
        <v>615</v>
      </c>
      <c r="D869" t="s">
        <v>736</v>
      </c>
      <c r="E869" t="s">
        <v>660</v>
      </c>
      <c r="F869" t="s">
        <v>295</v>
      </c>
      <c r="G869" t="s">
        <v>506</v>
      </c>
      <c r="H869" t="s">
        <v>507</v>
      </c>
      <c r="I869" t="s">
        <v>179</v>
      </c>
      <c r="J869" t="s">
        <v>222</v>
      </c>
      <c r="K869" t="s">
        <v>142</v>
      </c>
      <c r="L869" t="s">
        <v>470</v>
      </c>
    </row>
    <row r="870" spans="1:12" x14ac:dyDescent="0.25">
      <c r="A870" t="s">
        <v>922</v>
      </c>
      <c r="B870" s="9" t="s">
        <v>893</v>
      </c>
      <c r="C870" t="s">
        <v>509</v>
      </c>
      <c r="D870" t="s">
        <v>672</v>
      </c>
      <c r="E870" t="s">
        <v>204</v>
      </c>
      <c r="F870" t="s">
        <v>512</v>
      </c>
      <c r="G870" t="s">
        <v>246</v>
      </c>
      <c r="H870" t="s">
        <v>513</v>
      </c>
      <c r="I870" t="s">
        <v>579</v>
      </c>
      <c r="J870" t="s">
        <v>882</v>
      </c>
      <c r="K870" t="s">
        <v>882</v>
      </c>
      <c r="L870" t="s">
        <v>882</v>
      </c>
    </row>
    <row r="871" spans="1:12" x14ac:dyDescent="0.25">
      <c r="A871" t="s">
        <v>922</v>
      </c>
      <c r="B871" s="9" t="s">
        <v>912</v>
      </c>
      <c r="C871" t="s">
        <v>609</v>
      </c>
      <c r="D871" t="s">
        <v>434</v>
      </c>
      <c r="E871" t="s">
        <v>473</v>
      </c>
      <c r="F871" t="s">
        <v>457</v>
      </c>
      <c r="G871" t="s">
        <v>475</v>
      </c>
      <c r="H871" t="s">
        <v>277</v>
      </c>
      <c r="I871" t="s">
        <v>564</v>
      </c>
      <c r="J871" t="s">
        <v>571</v>
      </c>
      <c r="K871" t="s">
        <v>618</v>
      </c>
      <c r="L871" t="s">
        <v>635</v>
      </c>
    </row>
    <row r="872" spans="1:12" x14ac:dyDescent="0.25">
      <c r="A872" t="s">
        <v>922</v>
      </c>
      <c r="B872" s="9" t="s">
        <v>913</v>
      </c>
      <c r="C872" t="s">
        <v>385</v>
      </c>
      <c r="D872" t="s">
        <v>555</v>
      </c>
      <c r="E872" t="s">
        <v>490</v>
      </c>
      <c r="F872" t="s">
        <v>515</v>
      </c>
      <c r="G872" t="s">
        <v>628</v>
      </c>
      <c r="H872" t="s">
        <v>882</v>
      </c>
      <c r="I872" t="s">
        <v>882</v>
      </c>
      <c r="J872" t="s">
        <v>882</v>
      </c>
      <c r="K872" t="s">
        <v>882</v>
      </c>
      <c r="L872" t="s">
        <v>882</v>
      </c>
    </row>
    <row r="873" spans="1:12" x14ac:dyDescent="0.25">
      <c r="A873" t="s">
        <v>922</v>
      </c>
      <c r="B873" s="9" t="s">
        <v>894</v>
      </c>
      <c r="C873" t="s">
        <v>271</v>
      </c>
      <c r="D873" t="s">
        <v>747</v>
      </c>
      <c r="E873" t="s">
        <v>401</v>
      </c>
      <c r="F873" t="s">
        <v>602</v>
      </c>
      <c r="G873" t="s">
        <v>193</v>
      </c>
      <c r="H873" t="s">
        <v>386</v>
      </c>
      <c r="I873" t="s">
        <v>882</v>
      </c>
      <c r="J873" t="s">
        <v>882</v>
      </c>
      <c r="K873" t="s">
        <v>882</v>
      </c>
      <c r="L873" t="s">
        <v>882</v>
      </c>
    </row>
    <row r="874" spans="1:12" x14ac:dyDescent="0.25">
      <c r="A874" t="s">
        <v>922</v>
      </c>
      <c r="B874" s="9" t="s">
        <v>914</v>
      </c>
      <c r="C874" t="s">
        <v>190</v>
      </c>
      <c r="D874" t="s">
        <v>184</v>
      </c>
      <c r="E874" t="s">
        <v>366</v>
      </c>
      <c r="F874" t="s">
        <v>650</v>
      </c>
      <c r="G874" t="s">
        <v>119</v>
      </c>
      <c r="H874" t="s">
        <v>523</v>
      </c>
      <c r="I874" t="s">
        <v>563</v>
      </c>
      <c r="J874" t="s">
        <v>108</v>
      </c>
      <c r="K874" t="s">
        <v>393</v>
      </c>
      <c r="L874" t="s">
        <v>572</v>
      </c>
    </row>
    <row r="875" spans="1:12" x14ac:dyDescent="0.25">
      <c r="A875" t="s">
        <v>922</v>
      </c>
      <c r="B875" s="9" t="s">
        <v>895</v>
      </c>
      <c r="C875" t="s">
        <v>238</v>
      </c>
      <c r="D875" t="s">
        <v>882</v>
      </c>
      <c r="E875" t="s">
        <v>882</v>
      </c>
      <c r="F875" t="s">
        <v>882</v>
      </c>
      <c r="G875" t="s">
        <v>882</v>
      </c>
      <c r="H875" t="s">
        <v>882</v>
      </c>
      <c r="I875" t="s">
        <v>882</v>
      </c>
      <c r="J875" t="s">
        <v>882</v>
      </c>
      <c r="K875" t="s">
        <v>882</v>
      </c>
      <c r="L875" t="s">
        <v>882</v>
      </c>
    </row>
    <row r="876" spans="1:12" x14ac:dyDescent="0.25">
      <c r="A876" t="s">
        <v>922</v>
      </c>
      <c r="B876" s="9" t="s">
        <v>896</v>
      </c>
      <c r="C876" t="s">
        <v>480</v>
      </c>
      <c r="D876" t="s">
        <v>489</v>
      </c>
      <c r="E876" t="s">
        <v>739</v>
      </c>
      <c r="F876" t="s">
        <v>746</v>
      </c>
      <c r="G876" t="s">
        <v>882</v>
      </c>
      <c r="H876" t="s">
        <v>882</v>
      </c>
      <c r="I876" t="s">
        <v>882</v>
      </c>
      <c r="J876" t="s">
        <v>882</v>
      </c>
      <c r="K876" t="s">
        <v>882</v>
      </c>
      <c r="L876" t="s">
        <v>882</v>
      </c>
    </row>
    <row r="877" spans="1:12" x14ac:dyDescent="0.25">
      <c r="A877" t="s">
        <v>922</v>
      </c>
      <c r="B877" s="9" t="s">
        <v>897</v>
      </c>
      <c r="C877" t="s">
        <v>702</v>
      </c>
      <c r="D877" t="s">
        <v>693</v>
      </c>
      <c r="E877" t="s">
        <v>681</v>
      </c>
      <c r="F877" t="s">
        <v>327</v>
      </c>
      <c r="G877" t="s">
        <v>49</v>
      </c>
      <c r="H877" t="s">
        <v>367</v>
      </c>
      <c r="I877" t="s">
        <v>166</v>
      </c>
      <c r="J877" t="s">
        <v>339</v>
      </c>
      <c r="K877" t="s">
        <v>682</v>
      </c>
      <c r="L877" t="s">
        <v>717</v>
      </c>
    </row>
    <row r="878" spans="1:12" x14ac:dyDescent="0.25">
      <c r="A878" t="s">
        <v>922</v>
      </c>
      <c r="B878" s="9" t="s">
        <v>898</v>
      </c>
      <c r="C878" t="s">
        <v>426</v>
      </c>
      <c r="D878" t="s">
        <v>666</v>
      </c>
      <c r="E878" t="s">
        <v>590</v>
      </c>
      <c r="F878" t="s">
        <v>732</v>
      </c>
      <c r="G878" t="s">
        <v>727</v>
      </c>
      <c r="H878" t="s">
        <v>54</v>
      </c>
      <c r="I878" t="s">
        <v>545</v>
      </c>
      <c r="J878" t="s">
        <v>61</v>
      </c>
      <c r="K878" t="s">
        <v>147</v>
      </c>
      <c r="L878" t="s">
        <v>314</v>
      </c>
    </row>
    <row r="879" spans="1:12" x14ac:dyDescent="0.25">
      <c r="A879" t="s">
        <v>922</v>
      </c>
      <c r="B879" s="9" t="s">
        <v>899</v>
      </c>
      <c r="C879" t="s">
        <v>288</v>
      </c>
      <c r="D879" t="s">
        <v>126</v>
      </c>
      <c r="E879" t="s">
        <v>329</v>
      </c>
      <c r="F879" t="s">
        <v>240</v>
      </c>
      <c r="G879" t="s">
        <v>137</v>
      </c>
      <c r="H879" t="s">
        <v>598</v>
      </c>
      <c r="I879" t="s">
        <v>621</v>
      </c>
      <c r="J879" t="s">
        <v>114</v>
      </c>
      <c r="K879" t="s">
        <v>115</v>
      </c>
      <c r="L879" t="s">
        <v>237</v>
      </c>
    </row>
    <row r="880" spans="1:12" x14ac:dyDescent="0.25">
      <c r="A880" t="s">
        <v>922</v>
      </c>
      <c r="B880" s="9" t="s">
        <v>900</v>
      </c>
      <c r="C880" t="s">
        <v>704</v>
      </c>
      <c r="D880" t="s">
        <v>72</v>
      </c>
      <c r="E880" t="s">
        <v>131</v>
      </c>
      <c r="F880" t="s">
        <v>699</v>
      </c>
      <c r="G880" t="s">
        <v>644</v>
      </c>
      <c r="H880" t="s">
        <v>223</v>
      </c>
      <c r="I880" t="s">
        <v>402</v>
      </c>
      <c r="J880" t="s">
        <v>576</v>
      </c>
      <c r="K880" t="s">
        <v>645</v>
      </c>
      <c r="L880" t="s">
        <v>117</v>
      </c>
    </row>
    <row r="881" spans="1:12" x14ac:dyDescent="0.25">
      <c r="A881" t="s">
        <v>922</v>
      </c>
      <c r="B881" s="9" t="s">
        <v>901</v>
      </c>
      <c r="C881" t="s">
        <v>271</v>
      </c>
      <c r="D881" t="s">
        <v>747</v>
      </c>
      <c r="E881" t="s">
        <v>615</v>
      </c>
      <c r="F881" t="s">
        <v>609</v>
      </c>
      <c r="G881" t="s">
        <v>401</v>
      </c>
      <c r="H881" t="s">
        <v>602</v>
      </c>
      <c r="I881" t="s">
        <v>736</v>
      </c>
      <c r="J881" t="s">
        <v>434</v>
      </c>
      <c r="K881" t="s">
        <v>660</v>
      </c>
      <c r="L881" t="s">
        <v>509</v>
      </c>
    </row>
    <row r="882" spans="1:12" x14ac:dyDescent="0.25">
      <c r="A882" t="s">
        <v>922</v>
      </c>
      <c r="B882" s="9" t="s">
        <v>902</v>
      </c>
      <c r="C882" t="s">
        <v>190</v>
      </c>
      <c r="D882" t="s">
        <v>184</v>
      </c>
      <c r="E882" t="s">
        <v>366</v>
      </c>
      <c r="F882" t="s">
        <v>650</v>
      </c>
      <c r="G882" t="s">
        <v>480</v>
      </c>
      <c r="H882" t="s">
        <v>489</v>
      </c>
      <c r="I882" t="s">
        <v>739</v>
      </c>
      <c r="J882" t="s">
        <v>746</v>
      </c>
      <c r="K882" t="s">
        <v>238</v>
      </c>
      <c r="L882" t="s">
        <v>119</v>
      </c>
    </row>
    <row r="883" spans="1:12" x14ac:dyDescent="0.25">
      <c r="A883" t="s">
        <v>923</v>
      </c>
      <c r="B883" s="9" t="s">
        <v>881</v>
      </c>
      <c r="C883" t="s">
        <v>717</v>
      </c>
      <c r="D883" t="s">
        <v>882</v>
      </c>
      <c r="E883" t="s">
        <v>882</v>
      </c>
      <c r="F883" t="s">
        <v>882</v>
      </c>
      <c r="G883" t="s">
        <v>882</v>
      </c>
      <c r="H883" t="s">
        <v>882</v>
      </c>
      <c r="I883" t="s">
        <v>882</v>
      </c>
      <c r="J883" t="s">
        <v>882</v>
      </c>
      <c r="K883" t="s">
        <v>882</v>
      </c>
      <c r="L883" t="s">
        <v>882</v>
      </c>
    </row>
    <row r="884" spans="1:12" x14ac:dyDescent="0.25">
      <c r="A884" t="s">
        <v>923</v>
      </c>
      <c r="B884" s="9" t="s">
        <v>904</v>
      </c>
      <c r="C884" t="s">
        <v>702</v>
      </c>
      <c r="D884" t="s">
        <v>882</v>
      </c>
      <c r="E884" t="s">
        <v>882</v>
      </c>
      <c r="F884" t="s">
        <v>882</v>
      </c>
      <c r="G884" t="s">
        <v>882</v>
      </c>
      <c r="H884" t="s">
        <v>882</v>
      </c>
      <c r="I884" t="s">
        <v>882</v>
      </c>
      <c r="J884" t="s">
        <v>882</v>
      </c>
      <c r="K884" t="s">
        <v>882</v>
      </c>
      <c r="L884" t="s">
        <v>882</v>
      </c>
    </row>
    <row r="885" spans="1:12" x14ac:dyDescent="0.25">
      <c r="A885" t="s">
        <v>923</v>
      </c>
      <c r="B885" s="9" t="s">
        <v>906</v>
      </c>
      <c r="C885" t="s">
        <v>147</v>
      </c>
      <c r="D885" t="s">
        <v>558</v>
      </c>
      <c r="E885" t="s">
        <v>727</v>
      </c>
      <c r="F885" t="s">
        <v>882</v>
      </c>
      <c r="G885" t="s">
        <v>882</v>
      </c>
      <c r="H885" t="s">
        <v>882</v>
      </c>
      <c r="I885" t="s">
        <v>882</v>
      </c>
      <c r="J885" t="s">
        <v>882</v>
      </c>
      <c r="K885" t="s">
        <v>882</v>
      </c>
      <c r="L885" t="s">
        <v>882</v>
      </c>
    </row>
    <row r="886" spans="1:12" x14ac:dyDescent="0.25">
      <c r="A886" t="s">
        <v>923</v>
      </c>
      <c r="B886" s="9" t="s">
        <v>883</v>
      </c>
      <c r="C886" t="s">
        <v>629</v>
      </c>
      <c r="D886" t="s">
        <v>882</v>
      </c>
      <c r="E886" t="s">
        <v>882</v>
      </c>
      <c r="F886" t="s">
        <v>882</v>
      </c>
      <c r="G886" t="s">
        <v>882</v>
      </c>
      <c r="H886" t="s">
        <v>882</v>
      </c>
      <c r="I886" t="s">
        <v>882</v>
      </c>
      <c r="J886" t="s">
        <v>882</v>
      </c>
      <c r="K886" t="s">
        <v>882</v>
      </c>
      <c r="L886" t="s">
        <v>882</v>
      </c>
    </row>
    <row r="887" spans="1:12" x14ac:dyDescent="0.25">
      <c r="A887" t="s">
        <v>923</v>
      </c>
      <c r="B887" s="9" t="s">
        <v>885</v>
      </c>
      <c r="C887" t="s">
        <v>240</v>
      </c>
      <c r="D887" t="s">
        <v>288</v>
      </c>
      <c r="E887" t="s">
        <v>437</v>
      </c>
      <c r="F887" t="s">
        <v>882</v>
      </c>
      <c r="G887" t="s">
        <v>882</v>
      </c>
      <c r="H887" t="s">
        <v>882</v>
      </c>
      <c r="I887" t="s">
        <v>882</v>
      </c>
      <c r="J887" t="s">
        <v>882</v>
      </c>
      <c r="K887" t="s">
        <v>882</v>
      </c>
      <c r="L887" t="s">
        <v>882</v>
      </c>
    </row>
    <row r="888" spans="1:12" x14ac:dyDescent="0.25">
      <c r="A888" t="s">
        <v>923</v>
      </c>
      <c r="B888" s="9" t="s">
        <v>886</v>
      </c>
      <c r="C888" t="s">
        <v>237</v>
      </c>
      <c r="D888" t="s">
        <v>882</v>
      </c>
      <c r="E888" t="s">
        <v>882</v>
      </c>
      <c r="F888" t="s">
        <v>882</v>
      </c>
      <c r="G888" t="s">
        <v>882</v>
      </c>
      <c r="H888" t="s">
        <v>882</v>
      </c>
      <c r="I888" t="s">
        <v>882</v>
      </c>
      <c r="J888" t="s">
        <v>882</v>
      </c>
      <c r="K888" t="s">
        <v>882</v>
      </c>
      <c r="L888" t="s">
        <v>882</v>
      </c>
    </row>
    <row r="889" spans="1:12" x14ac:dyDescent="0.25">
      <c r="A889" t="s">
        <v>923</v>
      </c>
      <c r="B889" s="9" t="s">
        <v>908</v>
      </c>
      <c r="C889" t="s">
        <v>633</v>
      </c>
      <c r="D889" t="s">
        <v>882</v>
      </c>
      <c r="E889" t="s">
        <v>882</v>
      </c>
      <c r="F889" t="s">
        <v>882</v>
      </c>
      <c r="G889" t="s">
        <v>882</v>
      </c>
      <c r="H889" t="s">
        <v>882</v>
      </c>
      <c r="I889" t="s">
        <v>882</v>
      </c>
      <c r="J889" t="s">
        <v>882</v>
      </c>
      <c r="K889" t="s">
        <v>882</v>
      </c>
      <c r="L889" t="s">
        <v>882</v>
      </c>
    </row>
    <row r="890" spans="1:12" x14ac:dyDescent="0.25">
      <c r="A890" t="s">
        <v>923</v>
      </c>
      <c r="B890" s="9" t="s">
        <v>887</v>
      </c>
      <c r="C890" t="s">
        <v>260</v>
      </c>
      <c r="D890" t="s">
        <v>882</v>
      </c>
      <c r="E890" t="s">
        <v>882</v>
      </c>
      <c r="F890" t="s">
        <v>882</v>
      </c>
      <c r="G890" t="s">
        <v>882</v>
      </c>
      <c r="H890" t="s">
        <v>882</v>
      </c>
      <c r="I890" t="s">
        <v>882</v>
      </c>
      <c r="J890" t="s">
        <v>882</v>
      </c>
      <c r="K890" t="s">
        <v>882</v>
      </c>
      <c r="L890" t="s">
        <v>882</v>
      </c>
    </row>
    <row r="891" spans="1:12" x14ac:dyDescent="0.25">
      <c r="A891" t="s">
        <v>923</v>
      </c>
      <c r="B891" s="9" t="s">
        <v>889</v>
      </c>
      <c r="C891" t="s">
        <v>403</v>
      </c>
      <c r="D891" t="s">
        <v>540</v>
      </c>
      <c r="E891" t="s">
        <v>704</v>
      </c>
      <c r="F891" t="s">
        <v>756</v>
      </c>
      <c r="G891" t="s">
        <v>882</v>
      </c>
      <c r="H891" t="s">
        <v>882</v>
      </c>
      <c r="I891" t="s">
        <v>882</v>
      </c>
      <c r="J891" t="s">
        <v>882</v>
      </c>
      <c r="K891" t="s">
        <v>882</v>
      </c>
      <c r="L891" t="s">
        <v>882</v>
      </c>
    </row>
    <row r="892" spans="1:12" x14ac:dyDescent="0.25">
      <c r="A892" t="s">
        <v>923</v>
      </c>
      <c r="B892" s="9" t="s">
        <v>890</v>
      </c>
      <c r="C892" t="s">
        <v>255</v>
      </c>
      <c r="D892" t="s">
        <v>296</v>
      </c>
      <c r="E892" t="s">
        <v>72</v>
      </c>
      <c r="F892" t="s">
        <v>882</v>
      </c>
      <c r="G892" t="s">
        <v>882</v>
      </c>
      <c r="H892" t="s">
        <v>882</v>
      </c>
      <c r="I892" t="s">
        <v>882</v>
      </c>
      <c r="J892" t="s">
        <v>882</v>
      </c>
      <c r="K892" t="s">
        <v>882</v>
      </c>
      <c r="L892" t="s">
        <v>882</v>
      </c>
    </row>
    <row r="893" spans="1:12" x14ac:dyDescent="0.25">
      <c r="A893" t="s">
        <v>923</v>
      </c>
      <c r="B893" s="9" t="s">
        <v>911</v>
      </c>
      <c r="C893" t="s">
        <v>267</v>
      </c>
      <c r="D893" t="s">
        <v>882</v>
      </c>
      <c r="E893" t="s">
        <v>882</v>
      </c>
      <c r="F893" t="s">
        <v>882</v>
      </c>
      <c r="G893" t="s">
        <v>882</v>
      </c>
      <c r="H893" t="s">
        <v>882</v>
      </c>
      <c r="I893" t="s">
        <v>882</v>
      </c>
      <c r="J893" t="s">
        <v>882</v>
      </c>
      <c r="K893" t="s">
        <v>882</v>
      </c>
      <c r="L893" t="s">
        <v>882</v>
      </c>
    </row>
    <row r="894" spans="1:12" x14ac:dyDescent="0.25">
      <c r="A894" t="s">
        <v>923</v>
      </c>
      <c r="B894" s="9" t="s">
        <v>891</v>
      </c>
      <c r="C894" t="s">
        <v>344</v>
      </c>
      <c r="D894" t="s">
        <v>370</v>
      </c>
      <c r="E894" t="s">
        <v>453</v>
      </c>
      <c r="F894" t="s">
        <v>655</v>
      </c>
      <c r="G894" t="s">
        <v>882</v>
      </c>
      <c r="H894" t="s">
        <v>882</v>
      </c>
      <c r="I894" t="s">
        <v>882</v>
      </c>
      <c r="J894" t="s">
        <v>882</v>
      </c>
      <c r="K894" t="s">
        <v>882</v>
      </c>
      <c r="L894" t="s">
        <v>882</v>
      </c>
    </row>
    <row r="895" spans="1:12" x14ac:dyDescent="0.25">
      <c r="A895" t="s">
        <v>923</v>
      </c>
      <c r="B895" s="9" t="s">
        <v>892</v>
      </c>
      <c r="C895" t="s">
        <v>615</v>
      </c>
      <c r="D895" t="s">
        <v>660</v>
      </c>
      <c r="E895" t="s">
        <v>882</v>
      </c>
      <c r="F895" t="s">
        <v>882</v>
      </c>
      <c r="G895" t="s">
        <v>882</v>
      </c>
      <c r="H895" t="s">
        <v>882</v>
      </c>
      <c r="I895" t="s">
        <v>882</v>
      </c>
      <c r="J895" t="s">
        <v>882</v>
      </c>
      <c r="K895" t="s">
        <v>882</v>
      </c>
      <c r="L895" t="s">
        <v>882</v>
      </c>
    </row>
    <row r="896" spans="1:12" x14ac:dyDescent="0.25">
      <c r="A896" t="s">
        <v>923</v>
      </c>
      <c r="B896" s="9" t="s">
        <v>912</v>
      </c>
      <c r="C896" t="s">
        <v>609</v>
      </c>
      <c r="D896" t="s">
        <v>334</v>
      </c>
      <c r="E896" t="s">
        <v>434</v>
      </c>
      <c r="F896" t="s">
        <v>473</v>
      </c>
      <c r="G896" t="s">
        <v>882</v>
      </c>
      <c r="H896" t="s">
        <v>882</v>
      </c>
      <c r="I896" t="s">
        <v>882</v>
      </c>
      <c r="J896" t="s">
        <v>882</v>
      </c>
      <c r="K896" t="s">
        <v>882</v>
      </c>
      <c r="L896" t="s">
        <v>882</v>
      </c>
    </row>
    <row r="897" spans="1:12" x14ac:dyDescent="0.25">
      <c r="A897" t="s">
        <v>923</v>
      </c>
      <c r="B897" s="9" t="s">
        <v>913</v>
      </c>
      <c r="C897" t="s">
        <v>385</v>
      </c>
      <c r="D897" t="s">
        <v>628</v>
      </c>
      <c r="E897" t="s">
        <v>882</v>
      </c>
      <c r="F897" t="s">
        <v>882</v>
      </c>
      <c r="G897" t="s">
        <v>882</v>
      </c>
      <c r="H897" t="s">
        <v>882</v>
      </c>
      <c r="I897" t="s">
        <v>882</v>
      </c>
      <c r="J897" t="s">
        <v>882</v>
      </c>
      <c r="K897" t="s">
        <v>882</v>
      </c>
      <c r="L897" t="s">
        <v>882</v>
      </c>
    </row>
    <row r="898" spans="1:12" x14ac:dyDescent="0.25">
      <c r="A898" t="s">
        <v>923</v>
      </c>
      <c r="B898" s="9" t="s">
        <v>894</v>
      </c>
      <c r="C898" t="s">
        <v>747</v>
      </c>
      <c r="D898" t="s">
        <v>271</v>
      </c>
      <c r="E898" t="s">
        <v>193</v>
      </c>
      <c r="F898" t="s">
        <v>401</v>
      </c>
      <c r="G898" t="s">
        <v>602</v>
      </c>
      <c r="H898" t="s">
        <v>882</v>
      </c>
      <c r="I898" t="s">
        <v>882</v>
      </c>
      <c r="J898" t="s">
        <v>882</v>
      </c>
      <c r="K898" t="s">
        <v>882</v>
      </c>
      <c r="L898" t="s">
        <v>882</v>
      </c>
    </row>
    <row r="899" spans="1:12" x14ac:dyDescent="0.25">
      <c r="A899" t="s">
        <v>923</v>
      </c>
      <c r="B899" s="9" t="s">
        <v>914</v>
      </c>
      <c r="C899" t="s">
        <v>366</v>
      </c>
      <c r="D899" t="s">
        <v>882</v>
      </c>
      <c r="E899" t="s">
        <v>882</v>
      </c>
      <c r="F899" t="s">
        <v>882</v>
      </c>
      <c r="G899" t="s">
        <v>882</v>
      </c>
      <c r="H899" t="s">
        <v>882</v>
      </c>
      <c r="I899" t="s">
        <v>882</v>
      </c>
      <c r="J899" t="s">
        <v>882</v>
      </c>
      <c r="K899" t="s">
        <v>882</v>
      </c>
      <c r="L899" t="s">
        <v>882</v>
      </c>
    </row>
    <row r="900" spans="1:12" x14ac:dyDescent="0.25">
      <c r="A900" t="s">
        <v>923</v>
      </c>
      <c r="B900" s="9" t="s">
        <v>895</v>
      </c>
      <c r="C900" t="s">
        <v>238</v>
      </c>
      <c r="D900" t="s">
        <v>882</v>
      </c>
      <c r="E900" t="s">
        <v>882</v>
      </c>
      <c r="F900" t="s">
        <v>882</v>
      </c>
      <c r="G900" t="s">
        <v>882</v>
      </c>
      <c r="H900" t="s">
        <v>882</v>
      </c>
      <c r="I900" t="s">
        <v>882</v>
      </c>
      <c r="J900" t="s">
        <v>882</v>
      </c>
      <c r="K900" t="s">
        <v>882</v>
      </c>
      <c r="L900" t="s">
        <v>882</v>
      </c>
    </row>
    <row r="901" spans="1:12" x14ac:dyDescent="0.25">
      <c r="A901" t="s">
        <v>923</v>
      </c>
      <c r="B901" s="9" t="s">
        <v>896</v>
      </c>
      <c r="C901" t="s">
        <v>480</v>
      </c>
      <c r="D901" t="s">
        <v>739</v>
      </c>
      <c r="E901" t="s">
        <v>746</v>
      </c>
      <c r="F901" t="s">
        <v>882</v>
      </c>
      <c r="G901" t="s">
        <v>882</v>
      </c>
      <c r="H901" t="s">
        <v>882</v>
      </c>
      <c r="I901" t="s">
        <v>882</v>
      </c>
      <c r="J901" t="s">
        <v>882</v>
      </c>
      <c r="K901" t="s">
        <v>882</v>
      </c>
      <c r="L901" t="s">
        <v>882</v>
      </c>
    </row>
    <row r="902" spans="1:12" x14ac:dyDescent="0.25">
      <c r="A902" t="s">
        <v>923</v>
      </c>
      <c r="B902" s="9" t="s">
        <v>897</v>
      </c>
      <c r="C902" t="s">
        <v>717</v>
      </c>
      <c r="D902" t="s">
        <v>702</v>
      </c>
      <c r="E902" t="s">
        <v>882</v>
      </c>
      <c r="F902" t="s">
        <v>882</v>
      </c>
      <c r="G902" t="s">
        <v>882</v>
      </c>
      <c r="H902" t="s">
        <v>882</v>
      </c>
      <c r="I902" t="s">
        <v>882</v>
      </c>
      <c r="J902" t="s">
        <v>882</v>
      </c>
      <c r="K902" t="s">
        <v>882</v>
      </c>
      <c r="L902" t="s">
        <v>882</v>
      </c>
    </row>
    <row r="903" spans="1:12" x14ac:dyDescent="0.25">
      <c r="A903" t="s">
        <v>923</v>
      </c>
      <c r="B903" s="9" t="s">
        <v>898</v>
      </c>
      <c r="C903" t="s">
        <v>147</v>
      </c>
      <c r="D903" t="s">
        <v>558</v>
      </c>
      <c r="E903" t="s">
        <v>727</v>
      </c>
      <c r="F903" t="s">
        <v>629</v>
      </c>
      <c r="G903" t="s">
        <v>882</v>
      </c>
      <c r="H903" t="s">
        <v>882</v>
      </c>
      <c r="I903" t="s">
        <v>882</v>
      </c>
      <c r="J903" t="s">
        <v>882</v>
      </c>
      <c r="K903" t="s">
        <v>882</v>
      </c>
      <c r="L903" t="s">
        <v>882</v>
      </c>
    </row>
    <row r="904" spans="1:12" x14ac:dyDescent="0.25">
      <c r="A904" t="s">
        <v>923</v>
      </c>
      <c r="B904" s="9" t="s">
        <v>899</v>
      </c>
      <c r="C904" t="s">
        <v>240</v>
      </c>
      <c r="D904" t="s">
        <v>288</v>
      </c>
      <c r="E904" t="s">
        <v>437</v>
      </c>
      <c r="F904" t="s">
        <v>237</v>
      </c>
      <c r="G904" t="s">
        <v>633</v>
      </c>
      <c r="H904" t="s">
        <v>260</v>
      </c>
      <c r="I904" t="s">
        <v>882</v>
      </c>
      <c r="J904" t="s">
        <v>882</v>
      </c>
      <c r="K904" t="s">
        <v>882</v>
      </c>
      <c r="L904" t="s">
        <v>882</v>
      </c>
    </row>
    <row r="905" spans="1:12" x14ac:dyDescent="0.25">
      <c r="A905" t="s">
        <v>923</v>
      </c>
      <c r="B905" s="9" t="s">
        <v>900</v>
      </c>
      <c r="C905" t="s">
        <v>344</v>
      </c>
      <c r="D905" t="s">
        <v>403</v>
      </c>
      <c r="E905" t="s">
        <v>540</v>
      </c>
      <c r="F905" t="s">
        <v>704</v>
      </c>
      <c r="G905" t="s">
        <v>756</v>
      </c>
      <c r="H905" t="s">
        <v>255</v>
      </c>
      <c r="I905" t="s">
        <v>296</v>
      </c>
      <c r="J905" t="s">
        <v>72</v>
      </c>
      <c r="K905" t="s">
        <v>267</v>
      </c>
      <c r="L905" t="s">
        <v>370</v>
      </c>
    </row>
    <row r="906" spans="1:12" x14ac:dyDescent="0.25">
      <c r="A906" t="s">
        <v>923</v>
      </c>
      <c r="B906" s="9" t="s">
        <v>901</v>
      </c>
      <c r="C906" t="s">
        <v>747</v>
      </c>
      <c r="D906" t="s">
        <v>609</v>
      </c>
      <c r="E906" t="s">
        <v>271</v>
      </c>
      <c r="F906" t="s">
        <v>615</v>
      </c>
      <c r="G906" t="s">
        <v>660</v>
      </c>
      <c r="H906" t="s">
        <v>334</v>
      </c>
      <c r="I906" t="s">
        <v>434</v>
      </c>
      <c r="J906" t="s">
        <v>473</v>
      </c>
      <c r="K906" t="s">
        <v>385</v>
      </c>
      <c r="L906" t="s">
        <v>628</v>
      </c>
    </row>
    <row r="907" spans="1:12" x14ac:dyDescent="0.25">
      <c r="A907" t="s">
        <v>923</v>
      </c>
      <c r="B907" s="9" t="s">
        <v>902</v>
      </c>
      <c r="C907" t="s">
        <v>366</v>
      </c>
      <c r="D907" t="s">
        <v>238</v>
      </c>
      <c r="E907" t="s">
        <v>480</v>
      </c>
      <c r="F907" t="s">
        <v>739</v>
      </c>
      <c r="G907" t="s">
        <v>746</v>
      </c>
      <c r="H907" t="s">
        <v>882</v>
      </c>
      <c r="I907" t="s">
        <v>882</v>
      </c>
      <c r="J907" t="s">
        <v>882</v>
      </c>
      <c r="K907" t="s">
        <v>882</v>
      </c>
      <c r="L907" t="s">
        <v>882</v>
      </c>
    </row>
    <row r="908" spans="1:12" x14ac:dyDescent="0.25">
      <c r="A908" t="s">
        <v>13</v>
      </c>
      <c r="B908" s="9" t="s">
        <v>881</v>
      </c>
      <c r="C908" t="s">
        <v>280</v>
      </c>
      <c r="D908" t="s">
        <v>339</v>
      </c>
      <c r="E908" t="s">
        <v>681</v>
      </c>
      <c r="F908" t="s">
        <v>693</v>
      </c>
      <c r="G908" t="s">
        <v>717</v>
      </c>
      <c r="H908" t="s">
        <v>760</v>
      </c>
      <c r="I908" t="s">
        <v>882</v>
      </c>
      <c r="J908" t="s">
        <v>882</v>
      </c>
      <c r="K908" t="s">
        <v>882</v>
      </c>
      <c r="L908" t="s">
        <v>882</v>
      </c>
    </row>
    <row r="909" spans="1:12" x14ac:dyDescent="0.25">
      <c r="A909" t="s">
        <v>13</v>
      </c>
      <c r="B909" s="9" t="s">
        <v>903</v>
      </c>
      <c r="C909" t="s">
        <v>327</v>
      </c>
      <c r="D909" t="s">
        <v>882</v>
      </c>
      <c r="E909" t="s">
        <v>882</v>
      </c>
      <c r="F909" t="s">
        <v>882</v>
      </c>
      <c r="G909" t="s">
        <v>882</v>
      </c>
      <c r="H909" t="s">
        <v>882</v>
      </c>
      <c r="I909" t="s">
        <v>882</v>
      </c>
      <c r="J909" t="s">
        <v>882</v>
      </c>
      <c r="K909" t="s">
        <v>882</v>
      </c>
      <c r="L909" t="s">
        <v>882</v>
      </c>
    </row>
    <row r="910" spans="1:12" x14ac:dyDescent="0.25">
      <c r="A910" t="s">
        <v>13</v>
      </c>
      <c r="B910" s="9" t="s">
        <v>904</v>
      </c>
      <c r="C910" t="s">
        <v>612</v>
      </c>
      <c r="D910" t="s">
        <v>702</v>
      </c>
      <c r="E910" t="s">
        <v>882</v>
      </c>
      <c r="F910" t="s">
        <v>882</v>
      </c>
      <c r="G910" t="s">
        <v>882</v>
      </c>
      <c r="H910" t="s">
        <v>882</v>
      </c>
      <c r="I910" t="s">
        <v>882</v>
      </c>
      <c r="J910" t="s">
        <v>882</v>
      </c>
      <c r="K910" t="s">
        <v>882</v>
      </c>
      <c r="L910" t="s">
        <v>882</v>
      </c>
    </row>
    <row r="911" spans="1:12" x14ac:dyDescent="0.25">
      <c r="A911" t="s">
        <v>13</v>
      </c>
      <c r="B911" s="9" t="s">
        <v>906</v>
      </c>
      <c r="C911" t="s">
        <v>147</v>
      </c>
      <c r="D911" t="s">
        <v>590</v>
      </c>
      <c r="E911" t="s">
        <v>732</v>
      </c>
      <c r="F911" t="s">
        <v>61</v>
      </c>
      <c r="G911" t="s">
        <v>558</v>
      </c>
      <c r="H911" t="s">
        <v>599</v>
      </c>
      <c r="I911" t="s">
        <v>727</v>
      </c>
      <c r="J911" t="s">
        <v>731</v>
      </c>
      <c r="K911" t="s">
        <v>882</v>
      </c>
      <c r="L911" t="s">
        <v>882</v>
      </c>
    </row>
    <row r="912" spans="1:12" x14ac:dyDescent="0.25">
      <c r="A912" t="s">
        <v>13</v>
      </c>
      <c r="B912" s="9" t="s">
        <v>883</v>
      </c>
      <c r="C912" t="s">
        <v>534</v>
      </c>
      <c r="D912" t="s">
        <v>228</v>
      </c>
      <c r="E912" t="s">
        <v>882</v>
      </c>
      <c r="F912" t="s">
        <v>882</v>
      </c>
      <c r="G912" t="s">
        <v>882</v>
      </c>
      <c r="H912" t="s">
        <v>882</v>
      </c>
      <c r="I912" t="s">
        <v>882</v>
      </c>
      <c r="J912" t="s">
        <v>882</v>
      </c>
      <c r="K912" t="s">
        <v>882</v>
      </c>
      <c r="L912" t="s">
        <v>882</v>
      </c>
    </row>
    <row r="913" spans="1:12" x14ac:dyDescent="0.25">
      <c r="A913" t="s">
        <v>13</v>
      </c>
      <c r="B913" s="9" t="s">
        <v>884</v>
      </c>
      <c r="C913" t="s">
        <v>666</v>
      </c>
      <c r="D913" t="s">
        <v>273</v>
      </c>
      <c r="E913" t="s">
        <v>314</v>
      </c>
      <c r="F913" t="s">
        <v>396</v>
      </c>
      <c r="G913" t="s">
        <v>426</v>
      </c>
      <c r="H913" t="s">
        <v>57</v>
      </c>
      <c r="I913" t="s">
        <v>58</v>
      </c>
      <c r="J913" t="s">
        <v>59</v>
      </c>
      <c r="K913" t="s">
        <v>60</v>
      </c>
      <c r="L913" t="s">
        <v>156</v>
      </c>
    </row>
    <row r="914" spans="1:12" x14ac:dyDescent="0.25">
      <c r="A914" t="s">
        <v>13</v>
      </c>
      <c r="B914" s="9" t="s">
        <v>907</v>
      </c>
      <c r="C914" t="s">
        <v>346</v>
      </c>
      <c r="D914" t="s">
        <v>882</v>
      </c>
      <c r="E914" t="s">
        <v>882</v>
      </c>
      <c r="F914" t="s">
        <v>882</v>
      </c>
      <c r="G914" t="s">
        <v>882</v>
      </c>
      <c r="H914" t="s">
        <v>882</v>
      </c>
      <c r="I914" t="s">
        <v>882</v>
      </c>
      <c r="J914" t="s">
        <v>882</v>
      </c>
      <c r="K914" t="s">
        <v>882</v>
      </c>
      <c r="L914" t="s">
        <v>882</v>
      </c>
    </row>
    <row r="915" spans="1:12" x14ac:dyDescent="0.25">
      <c r="A915" t="s">
        <v>13</v>
      </c>
      <c r="B915" s="9" t="s">
        <v>885</v>
      </c>
      <c r="C915" t="s">
        <v>288</v>
      </c>
      <c r="D915" t="s">
        <v>882</v>
      </c>
      <c r="E915" t="s">
        <v>882</v>
      </c>
      <c r="F915" t="s">
        <v>882</v>
      </c>
      <c r="G915" t="s">
        <v>882</v>
      </c>
      <c r="H915" t="s">
        <v>882</v>
      </c>
      <c r="I915" t="s">
        <v>882</v>
      </c>
      <c r="J915" t="s">
        <v>882</v>
      </c>
      <c r="K915" t="s">
        <v>882</v>
      </c>
      <c r="L915" t="s">
        <v>882</v>
      </c>
    </row>
    <row r="916" spans="1:12" x14ac:dyDescent="0.25">
      <c r="A916" t="s">
        <v>13</v>
      </c>
      <c r="B916" s="9" t="s">
        <v>886</v>
      </c>
      <c r="C916" t="s">
        <v>598</v>
      </c>
      <c r="D916" t="s">
        <v>113</v>
      </c>
      <c r="E916" t="s">
        <v>115</v>
      </c>
      <c r="F916" t="s">
        <v>237</v>
      </c>
      <c r="G916" t="s">
        <v>312</v>
      </c>
      <c r="H916" t="s">
        <v>882</v>
      </c>
      <c r="I916" t="s">
        <v>882</v>
      </c>
      <c r="J916" t="s">
        <v>882</v>
      </c>
      <c r="K916" t="s">
        <v>882</v>
      </c>
      <c r="L916" t="s">
        <v>882</v>
      </c>
    </row>
    <row r="917" spans="1:12" x14ac:dyDescent="0.25">
      <c r="A917" t="s">
        <v>13</v>
      </c>
      <c r="B917" s="9" t="s">
        <v>908</v>
      </c>
      <c r="C917" t="s">
        <v>503</v>
      </c>
      <c r="D917" t="s">
        <v>148</v>
      </c>
      <c r="E917" t="s">
        <v>882</v>
      </c>
      <c r="F917" t="s">
        <v>882</v>
      </c>
      <c r="G917" t="s">
        <v>882</v>
      </c>
      <c r="H917" t="s">
        <v>882</v>
      </c>
      <c r="I917" t="s">
        <v>882</v>
      </c>
      <c r="J917" t="s">
        <v>882</v>
      </c>
      <c r="K917" t="s">
        <v>882</v>
      </c>
      <c r="L917" t="s">
        <v>882</v>
      </c>
    </row>
    <row r="918" spans="1:12" x14ac:dyDescent="0.25">
      <c r="A918" t="s">
        <v>13</v>
      </c>
      <c r="B918" s="9" t="s">
        <v>887</v>
      </c>
      <c r="C918" t="s">
        <v>259</v>
      </c>
      <c r="D918" t="s">
        <v>260</v>
      </c>
      <c r="E918" t="s">
        <v>714</v>
      </c>
      <c r="F918" t="s">
        <v>882</v>
      </c>
      <c r="G918" t="s">
        <v>882</v>
      </c>
      <c r="H918" t="s">
        <v>882</v>
      </c>
      <c r="I918" t="s">
        <v>882</v>
      </c>
      <c r="J918" t="s">
        <v>882</v>
      </c>
      <c r="K918" t="s">
        <v>882</v>
      </c>
      <c r="L918" t="s">
        <v>882</v>
      </c>
    </row>
    <row r="919" spans="1:12" x14ac:dyDescent="0.25">
      <c r="A919" t="s">
        <v>13</v>
      </c>
      <c r="B919" s="9" t="s">
        <v>910</v>
      </c>
      <c r="C919" t="s">
        <v>126</v>
      </c>
      <c r="D919" t="s">
        <v>301</v>
      </c>
      <c r="E919" t="s">
        <v>882</v>
      </c>
      <c r="F919" t="s">
        <v>882</v>
      </c>
      <c r="G919" t="s">
        <v>882</v>
      </c>
      <c r="H919" t="s">
        <v>882</v>
      </c>
      <c r="I919" t="s">
        <v>882</v>
      </c>
      <c r="J919" t="s">
        <v>882</v>
      </c>
      <c r="K919" t="s">
        <v>882</v>
      </c>
      <c r="L919" t="s">
        <v>882</v>
      </c>
    </row>
    <row r="920" spans="1:12" x14ac:dyDescent="0.25">
      <c r="A920" t="s">
        <v>13</v>
      </c>
      <c r="B920" s="9" t="s">
        <v>888</v>
      </c>
      <c r="C920" t="s">
        <v>117</v>
      </c>
      <c r="D920" t="s">
        <v>738</v>
      </c>
      <c r="E920" t="s">
        <v>882</v>
      </c>
      <c r="F920" t="s">
        <v>882</v>
      </c>
      <c r="G920" t="s">
        <v>882</v>
      </c>
      <c r="H920" t="s">
        <v>882</v>
      </c>
      <c r="I920" t="s">
        <v>882</v>
      </c>
      <c r="J920" t="s">
        <v>882</v>
      </c>
      <c r="K920" t="s">
        <v>882</v>
      </c>
      <c r="L920" t="s">
        <v>882</v>
      </c>
    </row>
    <row r="921" spans="1:12" x14ac:dyDescent="0.25">
      <c r="A921" t="s">
        <v>13</v>
      </c>
      <c r="B921" s="9" t="s">
        <v>889</v>
      </c>
      <c r="C921" t="s">
        <v>704</v>
      </c>
      <c r="D921" t="s">
        <v>402</v>
      </c>
      <c r="E921" t="s">
        <v>477</v>
      </c>
      <c r="F921" t="s">
        <v>527</v>
      </c>
      <c r="G921" t="s">
        <v>540</v>
      </c>
      <c r="H921" t="s">
        <v>756</v>
      </c>
      <c r="I921" t="s">
        <v>882</v>
      </c>
      <c r="J921" t="s">
        <v>882</v>
      </c>
      <c r="K921" t="s">
        <v>882</v>
      </c>
      <c r="L921" t="s">
        <v>882</v>
      </c>
    </row>
    <row r="922" spans="1:12" x14ac:dyDescent="0.25">
      <c r="A922" t="s">
        <v>13</v>
      </c>
      <c r="B922" s="9" t="s">
        <v>890</v>
      </c>
      <c r="C922" t="s">
        <v>72</v>
      </c>
      <c r="D922" t="s">
        <v>644</v>
      </c>
      <c r="E922" t="s">
        <v>255</v>
      </c>
      <c r="F922" t="s">
        <v>296</v>
      </c>
      <c r="G922" t="s">
        <v>309</v>
      </c>
      <c r="H922" t="s">
        <v>439</v>
      </c>
      <c r="I922" t="s">
        <v>882</v>
      </c>
      <c r="J922" t="s">
        <v>882</v>
      </c>
      <c r="K922" t="s">
        <v>882</v>
      </c>
      <c r="L922" t="s">
        <v>882</v>
      </c>
    </row>
    <row r="923" spans="1:12" x14ac:dyDescent="0.25">
      <c r="A923" t="s">
        <v>13</v>
      </c>
      <c r="B923" s="9" t="s">
        <v>911</v>
      </c>
      <c r="C923" t="s">
        <v>641</v>
      </c>
      <c r="D923" t="s">
        <v>882</v>
      </c>
      <c r="E923" t="s">
        <v>882</v>
      </c>
      <c r="F923" t="s">
        <v>882</v>
      </c>
      <c r="G923" t="s">
        <v>882</v>
      </c>
      <c r="H923" t="s">
        <v>882</v>
      </c>
      <c r="I923" t="s">
        <v>882</v>
      </c>
      <c r="J923" t="s">
        <v>882</v>
      </c>
      <c r="K923" t="s">
        <v>882</v>
      </c>
      <c r="L923" t="s">
        <v>882</v>
      </c>
    </row>
    <row r="924" spans="1:12" x14ac:dyDescent="0.25">
      <c r="A924" t="s">
        <v>13</v>
      </c>
      <c r="B924" s="9" t="s">
        <v>891</v>
      </c>
      <c r="C924" t="s">
        <v>370</v>
      </c>
      <c r="D924" t="s">
        <v>123</v>
      </c>
      <c r="E924" t="s">
        <v>121</v>
      </c>
      <c r="F924" t="s">
        <v>344</v>
      </c>
      <c r="G924" t="s">
        <v>453</v>
      </c>
      <c r="H924" t="s">
        <v>882</v>
      </c>
      <c r="I924" t="s">
        <v>882</v>
      </c>
      <c r="J924" t="s">
        <v>882</v>
      </c>
      <c r="K924" t="s">
        <v>882</v>
      </c>
      <c r="L924" t="s">
        <v>882</v>
      </c>
    </row>
    <row r="925" spans="1:12" x14ac:dyDescent="0.25">
      <c r="A925" t="s">
        <v>13</v>
      </c>
      <c r="B925" s="9" t="s">
        <v>892</v>
      </c>
      <c r="C925" t="s">
        <v>615</v>
      </c>
      <c r="D925" t="s">
        <v>295</v>
      </c>
      <c r="E925" t="s">
        <v>142</v>
      </c>
      <c r="F925" t="s">
        <v>179</v>
      </c>
      <c r="G925" t="s">
        <v>198</v>
      </c>
      <c r="H925" t="s">
        <v>205</v>
      </c>
      <c r="I925" t="s">
        <v>470</v>
      </c>
      <c r="J925" t="s">
        <v>660</v>
      </c>
      <c r="K925" t="s">
        <v>736</v>
      </c>
      <c r="L925" t="s">
        <v>882</v>
      </c>
    </row>
    <row r="926" spans="1:12" x14ac:dyDescent="0.25">
      <c r="A926" t="s">
        <v>13</v>
      </c>
      <c r="B926" s="9" t="s">
        <v>893</v>
      </c>
      <c r="C926" t="s">
        <v>509</v>
      </c>
      <c r="D926" t="s">
        <v>204</v>
      </c>
      <c r="E926" t="s">
        <v>512</v>
      </c>
      <c r="F926" t="s">
        <v>579</v>
      </c>
      <c r="G926" t="s">
        <v>672</v>
      </c>
      <c r="H926" t="s">
        <v>882</v>
      </c>
      <c r="I926" t="s">
        <v>882</v>
      </c>
      <c r="J926" t="s">
        <v>882</v>
      </c>
      <c r="K926" t="s">
        <v>882</v>
      </c>
      <c r="L926" t="s">
        <v>882</v>
      </c>
    </row>
    <row r="927" spans="1:12" x14ac:dyDescent="0.25">
      <c r="A927" t="s">
        <v>13</v>
      </c>
      <c r="B927" s="9" t="s">
        <v>912</v>
      </c>
      <c r="C927" t="s">
        <v>434</v>
      </c>
      <c r="D927" t="s">
        <v>609</v>
      </c>
      <c r="E927" t="s">
        <v>277</v>
      </c>
      <c r="F927" t="s">
        <v>334</v>
      </c>
      <c r="G927" t="s">
        <v>399</v>
      </c>
      <c r="H927" t="s">
        <v>713</v>
      </c>
      <c r="I927" t="s">
        <v>750</v>
      </c>
      <c r="J927" t="s">
        <v>882</v>
      </c>
      <c r="K927" t="s">
        <v>882</v>
      </c>
      <c r="L927" t="s">
        <v>882</v>
      </c>
    </row>
    <row r="928" spans="1:12" x14ac:dyDescent="0.25">
      <c r="A928" t="s">
        <v>13</v>
      </c>
      <c r="B928" s="9" t="s">
        <v>913</v>
      </c>
      <c r="C928" t="s">
        <v>570</v>
      </c>
      <c r="D928" t="s">
        <v>628</v>
      </c>
      <c r="E928" t="s">
        <v>882</v>
      </c>
      <c r="F928" t="s">
        <v>882</v>
      </c>
      <c r="G928" t="s">
        <v>882</v>
      </c>
      <c r="H928" t="s">
        <v>882</v>
      </c>
      <c r="I928" t="s">
        <v>882</v>
      </c>
      <c r="J928" t="s">
        <v>882</v>
      </c>
      <c r="K928" t="s">
        <v>882</v>
      </c>
      <c r="L928" t="s">
        <v>882</v>
      </c>
    </row>
    <row r="929" spans="1:12" x14ac:dyDescent="0.25">
      <c r="A929" t="s">
        <v>13</v>
      </c>
      <c r="B929" s="9" t="s">
        <v>894</v>
      </c>
      <c r="C929" t="s">
        <v>271</v>
      </c>
      <c r="D929" t="s">
        <v>401</v>
      </c>
      <c r="E929" t="s">
        <v>602</v>
      </c>
      <c r="F929" t="s">
        <v>603</v>
      </c>
      <c r="G929" t="s">
        <v>747</v>
      </c>
      <c r="H929" t="s">
        <v>882</v>
      </c>
      <c r="I929" t="s">
        <v>882</v>
      </c>
      <c r="J929" t="s">
        <v>882</v>
      </c>
      <c r="K929" t="s">
        <v>882</v>
      </c>
      <c r="L929" t="s">
        <v>882</v>
      </c>
    </row>
    <row r="930" spans="1:12" x14ac:dyDescent="0.25">
      <c r="A930" t="s">
        <v>13</v>
      </c>
      <c r="B930" s="9" t="s">
        <v>914</v>
      </c>
      <c r="C930" t="s">
        <v>190</v>
      </c>
      <c r="D930" t="s">
        <v>108</v>
      </c>
      <c r="E930" t="s">
        <v>523</v>
      </c>
      <c r="F930" t="s">
        <v>882</v>
      </c>
      <c r="G930" t="s">
        <v>882</v>
      </c>
      <c r="H930" t="s">
        <v>882</v>
      </c>
      <c r="I930" t="s">
        <v>882</v>
      </c>
      <c r="J930" t="s">
        <v>882</v>
      </c>
      <c r="K930" t="s">
        <v>882</v>
      </c>
      <c r="L930" t="s">
        <v>882</v>
      </c>
    </row>
    <row r="931" spans="1:12" x14ac:dyDescent="0.25">
      <c r="A931" t="s">
        <v>13</v>
      </c>
      <c r="B931" s="9" t="s">
        <v>895</v>
      </c>
      <c r="C931" t="s">
        <v>711</v>
      </c>
      <c r="D931" t="s">
        <v>238</v>
      </c>
      <c r="E931" t="s">
        <v>264</v>
      </c>
      <c r="F931" t="s">
        <v>432</v>
      </c>
      <c r="G931" t="s">
        <v>882</v>
      </c>
      <c r="H931" t="s">
        <v>882</v>
      </c>
      <c r="I931" t="s">
        <v>882</v>
      </c>
      <c r="J931" t="s">
        <v>882</v>
      </c>
      <c r="K931" t="s">
        <v>882</v>
      </c>
      <c r="L931" t="s">
        <v>882</v>
      </c>
    </row>
    <row r="932" spans="1:12" x14ac:dyDescent="0.25">
      <c r="A932" t="s">
        <v>13</v>
      </c>
      <c r="B932" s="9" t="s">
        <v>896</v>
      </c>
      <c r="C932" t="s">
        <v>626</v>
      </c>
      <c r="D932" t="s">
        <v>882</v>
      </c>
      <c r="E932" t="s">
        <v>882</v>
      </c>
      <c r="F932" t="s">
        <v>882</v>
      </c>
      <c r="G932" t="s">
        <v>882</v>
      </c>
      <c r="H932" t="s">
        <v>882</v>
      </c>
      <c r="I932" t="s">
        <v>882</v>
      </c>
      <c r="J932" t="s">
        <v>882</v>
      </c>
      <c r="K932" t="s">
        <v>882</v>
      </c>
      <c r="L932" t="s">
        <v>882</v>
      </c>
    </row>
    <row r="933" spans="1:12" x14ac:dyDescent="0.25">
      <c r="A933" t="s">
        <v>13</v>
      </c>
      <c r="B933" s="9" t="s">
        <v>897</v>
      </c>
      <c r="C933" t="s">
        <v>280</v>
      </c>
      <c r="D933" t="s">
        <v>339</v>
      </c>
      <c r="E933" t="s">
        <v>681</v>
      </c>
      <c r="F933" t="s">
        <v>693</v>
      </c>
      <c r="G933" t="s">
        <v>717</v>
      </c>
      <c r="H933" t="s">
        <v>760</v>
      </c>
      <c r="I933" t="s">
        <v>327</v>
      </c>
      <c r="J933" t="s">
        <v>612</v>
      </c>
      <c r="K933" t="s">
        <v>702</v>
      </c>
      <c r="L933" t="s">
        <v>882</v>
      </c>
    </row>
    <row r="934" spans="1:12" x14ac:dyDescent="0.25">
      <c r="A934" t="s">
        <v>13</v>
      </c>
      <c r="B934" s="9" t="s">
        <v>898</v>
      </c>
      <c r="C934" t="s">
        <v>147</v>
      </c>
      <c r="D934" t="s">
        <v>666</v>
      </c>
      <c r="E934" t="s">
        <v>590</v>
      </c>
      <c r="F934" t="s">
        <v>732</v>
      </c>
      <c r="G934" t="s">
        <v>534</v>
      </c>
      <c r="H934" t="s">
        <v>273</v>
      </c>
      <c r="I934" t="s">
        <v>314</v>
      </c>
      <c r="J934" t="s">
        <v>396</v>
      </c>
      <c r="K934" t="s">
        <v>426</v>
      </c>
      <c r="L934" t="s">
        <v>61</v>
      </c>
    </row>
    <row r="935" spans="1:12" x14ac:dyDescent="0.25">
      <c r="A935" t="s">
        <v>13</v>
      </c>
      <c r="B935" s="9" t="s">
        <v>899</v>
      </c>
      <c r="C935" t="s">
        <v>598</v>
      </c>
      <c r="D935" t="s">
        <v>126</v>
      </c>
      <c r="E935" t="s">
        <v>288</v>
      </c>
      <c r="F935" t="s">
        <v>503</v>
      </c>
      <c r="G935" t="s">
        <v>346</v>
      </c>
      <c r="H935" t="s">
        <v>113</v>
      </c>
      <c r="I935" t="s">
        <v>115</v>
      </c>
      <c r="J935" t="s">
        <v>237</v>
      </c>
      <c r="K935" t="s">
        <v>312</v>
      </c>
      <c r="L935" t="s">
        <v>148</v>
      </c>
    </row>
    <row r="936" spans="1:12" x14ac:dyDescent="0.25">
      <c r="A936" t="s">
        <v>13</v>
      </c>
      <c r="B936" s="9" t="s">
        <v>900</v>
      </c>
      <c r="C936" t="s">
        <v>370</v>
      </c>
      <c r="D936" t="s">
        <v>704</v>
      </c>
      <c r="E936" t="s">
        <v>72</v>
      </c>
      <c r="F936" t="s">
        <v>644</v>
      </c>
      <c r="G936" t="s">
        <v>123</v>
      </c>
      <c r="H936" t="s">
        <v>117</v>
      </c>
      <c r="I936" t="s">
        <v>738</v>
      </c>
      <c r="J936" t="s">
        <v>402</v>
      </c>
      <c r="K936" t="s">
        <v>477</v>
      </c>
      <c r="L936" t="s">
        <v>527</v>
      </c>
    </row>
    <row r="937" spans="1:12" x14ac:dyDescent="0.25">
      <c r="A937" t="s">
        <v>13</v>
      </c>
      <c r="B937" s="9" t="s">
        <v>901</v>
      </c>
      <c r="C937" t="s">
        <v>271</v>
      </c>
      <c r="D937" t="s">
        <v>401</v>
      </c>
      <c r="E937" t="s">
        <v>615</v>
      </c>
      <c r="F937" t="s">
        <v>509</v>
      </c>
      <c r="G937" t="s">
        <v>295</v>
      </c>
      <c r="H937" t="s">
        <v>434</v>
      </c>
      <c r="I937" t="s">
        <v>609</v>
      </c>
      <c r="J937" t="s">
        <v>142</v>
      </c>
      <c r="K937" t="s">
        <v>179</v>
      </c>
      <c r="L937" t="s">
        <v>198</v>
      </c>
    </row>
    <row r="938" spans="1:12" x14ac:dyDescent="0.25">
      <c r="A938" t="s">
        <v>13</v>
      </c>
      <c r="B938" s="9" t="s">
        <v>902</v>
      </c>
      <c r="C938" t="s">
        <v>190</v>
      </c>
      <c r="D938" t="s">
        <v>108</v>
      </c>
      <c r="E938" t="s">
        <v>711</v>
      </c>
      <c r="F938" t="s">
        <v>523</v>
      </c>
      <c r="G938" t="s">
        <v>238</v>
      </c>
      <c r="H938" t="s">
        <v>264</v>
      </c>
      <c r="I938" t="s">
        <v>432</v>
      </c>
      <c r="J938" t="s">
        <v>626</v>
      </c>
      <c r="K938" t="s">
        <v>882</v>
      </c>
      <c r="L938" t="s">
        <v>882</v>
      </c>
    </row>
    <row r="939" spans="1:12" x14ac:dyDescent="0.25">
      <c r="A939" t="s">
        <v>772</v>
      </c>
      <c r="B939" s="9" t="s">
        <v>881</v>
      </c>
      <c r="C939" t="s">
        <v>335</v>
      </c>
      <c r="D939" t="s">
        <v>339</v>
      </c>
      <c r="E939" t="s">
        <v>681</v>
      </c>
      <c r="F939" t="s">
        <v>882</v>
      </c>
      <c r="G939" t="s">
        <v>882</v>
      </c>
      <c r="H939" t="s">
        <v>882</v>
      </c>
      <c r="I939" t="s">
        <v>882</v>
      </c>
      <c r="J939" t="s">
        <v>882</v>
      </c>
      <c r="K939" t="s">
        <v>882</v>
      </c>
      <c r="L939" t="s">
        <v>882</v>
      </c>
    </row>
    <row r="940" spans="1:12" x14ac:dyDescent="0.25">
      <c r="A940" t="s">
        <v>772</v>
      </c>
      <c r="B940" s="9" t="s">
        <v>906</v>
      </c>
      <c r="C940" t="s">
        <v>147</v>
      </c>
      <c r="D940" t="s">
        <v>487</v>
      </c>
      <c r="E940" t="s">
        <v>728</v>
      </c>
      <c r="F940" t="s">
        <v>732</v>
      </c>
      <c r="G940" t="s">
        <v>882</v>
      </c>
      <c r="H940" t="s">
        <v>882</v>
      </c>
      <c r="I940" t="s">
        <v>882</v>
      </c>
      <c r="J940" t="s">
        <v>882</v>
      </c>
      <c r="K940" t="s">
        <v>882</v>
      </c>
      <c r="L940" t="s">
        <v>882</v>
      </c>
    </row>
    <row r="941" spans="1:12" x14ac:dyDescent="0.25">
      <c r="A941" t="s">
        <v>772</v>
      </c>
      <c r="B941" s="9" t="s">
        <v>883</v>
      </c>
      <c r="C941" t="s">
        <v>228</v>
      </c>
      <c r="D941" t="s">
        <v>388</v>
      </c>
      <c r="E941" t="s">
        <v>629</v>
      </c>
      <c r="F941" t="s">
        <v>882</v>
      </c>
      <c r="G941" t="s">
        <v>882</v>
      </c>
      <c r="H941" t="s">
        <v>882</v>
      </c>
      <c r="I941" t="s">
        <v>882</v>
      </c>
      <c r="J941" t="s">
        <v>882</v>
      </c>
      <c r="K941" t="s">
        <v>882</v>
      </c>
      <c r="L941" t="s">
        <v>882</v>
      </c>
    </row>
    <row r="942" spans="1:12" x14ac:dyDescent="0.25">
      <c r="A942" t="s">
        <v>772</v>
      </c>
      <c r="B942" s="9" t="s">
        <v>884</v>
      </c>
      <c r="C942" t="s">
        <v>426</v>
      </c>
      <c r="D942" t="s">
        <v>614</v>
      </c>
      <c r="E942" t="s">
        <v>54</v>
      </c>
      <c r="F942" t="s">
        <v>545</v>
      </c>
      <c r="G942" t="s">
        <v>666</v>
      </c>
      <c r="H942" t="s">
        <v>882</v>
      </c>
      <c r="I942" t="s">
        <v>882</v>
      </c>
      <c r="J942" t="s">
        <v>882</v>
      </c>
      <c r="K942" t="s">
        <v>882</v>
      </c>
      <c r="L942" t="s">
        <v>882</v>
      </c>
    </row>
    <row r="943" spans="1:12" x14ac:dyDescent="0.25">
      <c r="A943" t="s">
        <v>772</v>
      </c>
      <c r="B943" s="9" t="s">
        <v>885</v>
      </c>
      <c r="C943" t="s">
        <v>288</v>
      </c>
      <c r="D943" t="s">
        <v>240</v>
      </c>
      <c r="E943" t="s">
        <v>882</v>
      </c>
      <c r="F943" t="s">
        <v>882</v>
      </c>
      <c r="G943" t="s">
        <v>882</v>
      </c>
      <c r="H943" t="s">
        <v>882</v>
      </c>
      <c r="I943" t="s">
        <v>882</v>
      </c>
      <c r="J943" t="s">
        <v>882</v>
      </c>
      <c r="K943" t="s">
        <v>882</v>
      </c>
      <c r="L943" t="s">
        <v>882</v>
      </c>
    </row>
    <row r="944" spans="1:12" x14ac:dyDescent="0.25">
      <c r="A944" t="s">
        <v>772</v>
      </c>
      <c r="B944" s="9" t="s">
        <v>886</v>
      </c>
      <c r="C944" t="s">
        <v>113</v>
      </c>
      <c r="D944" t="s">
        <v>374</v>
      </c>
      <c r="E944" t="s">
        <v>70</v>
      </c>
      <c r="F944" t="s">
        <v>882</v>
      </c>
      <c r="G944" t="s">
        <v>882</v>
      </c>
      <c r="H944" t="s">
        <v>882</v>
      </c>
      <c r="I944" t="s">
        <v>882</v>
      </c>
      <c r="J944" t="s">
        <v>882</v>
      </c>
      <c r="K944" t="s">
        <v>882</v>
      </c>
      <c r="L944" t="s">
        <v>882</v>
      </c>
    </row>
    <row r="945" spans="1:12" x14ac:dyDescent="0.25">
      <c r="A945" t="s">
        <v>772</v>
      </c>
      <c r="B945" s="9" t="s">
        <v>908</v>
      </c>
      <c r="C945" t="s">
        <v>202</v>
      </c>
      <c r="D945" t="s">
        <v>882</v>
      </c>
      <c r="E945" t="s">
        <v>882</v>
      </c>
      <c r="F945" t="s">
        <v>882</v>
      </c>
      <c r="G945" t="s">
        <v>882</v>
      </c>
      <c r="H945" t="s">
        <v>882</v>
      </c>
      <c r="I945" t="s">
        <v>882</v>
      </c>
      <c r="J945" t="s">
        <v>882</v>
      </c>
      <c r="K945" t="s">
        <v>882</v>
      </c>
      <c r="L945" t="s">
        <v>882</v>
      </c>
    </row>
    <row r="946" spans="1:12" x14ac:dyDescent="0.25">
      <c r="A946" t="s">
        <v>772</v>
      </c>
      <c r="B946" s="9" t="s">
        <v>910</v>
      </c>
      <c r="C946" t="s">
        <v>504</v>
      </c>
      <c r="D946" t="s">
        <v>882</v>
      </c>
      <c r="E946" t="s">
        <v>882</v>
      </c>
      <c r="F946" t="s">
        <v>882</v>
      </c>
      <c r="G946" t="s">
        <v>882</v>
      </c>
      <c r="H946" t="s">
        <v>882</v>
      </c>
      <c r="I946" t="s">
        <v>882</v>
      </c>
      <c r="J946" t="s">
        <v>882</v>
      </c>
      <c r="K946" t="s">
        <v>882</v>
      </c>
      <c r="L946" t="s">
        <v>882</v>
      </c>
    </row>
    <row r="947" spans="1:12" x14ac:dyDescent="0.25">
      <c r="A947" t="s">
        <v>772</v>
      </c>
      <c r="B947" s="9" t="s">
        <v>888</v>
      </c>
      <c r="C947" t="s">
        <v>117</v>
      </c>
      <c r="D947" t="s">
        <v>325</v>
      </c>
      <c r="E947" t="s">
        <v>420</v>
      </c>
      <c r="F947" t="s">
        <v>738</v>
      </c>
      <c r="G947" t="s">
        <v>882</v>
      </c>
      <c r="H947" t="s">
        <v>882</v>
      </c>
      <c r="I947" t="s">
        <v>882</v>
      </c>
      <c r="J947" t="s">
        <v>882</v>
      </c>
      <c r="K947" t="s">
        <v>882</v>
      </c>
      <c r="L947" t="s">
        <v>882</v>
      </c>
    </row>
    <row r="948" spans="1:12" x14ac:dyDescent="0.25">
      <c r="A948" t="s">
        <v>772</v>
      </c>
      <c r="B948" s="9" t="s">
        <v>889</v>
      </c>
      <c r="C948" t="s">
        <v>704</v>
      </c>
      <c r="D948" t="s">
        <v>402</v>
      </c>
      <c r="E948" t="s">
        <v>403</v>
      </c>
      <c r="F948" t="s">
        <v>756</v>
      </c>
      <c r="G948" t="s">
        <v>882</v>
      </c>
      <c r="H948" t="s">
        <v>882</v>
      </c>
      <c r="I948" t="s">
        <v>882</v>
      </c>
      <c r="J948" t="s">
        <v>882</v>
      </c>
      <c r="K948" t="s">
        <v>882</v>
      </c>
      <c r="L948" t="s">
        <v>882</v>
      </c>
    </row>
    <row r="949" spans="1:12" x14ac:dyDescent="0.25">
      <c r="A949" t="s">
        <v>772</v>
      </c>
      <c r="B949" s="9" t="s">
        <v>890</v>
      </c>
      <c r="C949" t="s">
        <v>296</v>
      </c>
      <c r="D949" t="s">
        <v>72</v>
      </c>
      <c r="E949" t="s">
        <v>644</v>
      </c>
      <c r="F949" t="s">
        <v>882</v>
      </c>
      <c r="G949" t="s">
        <v>882</v>
      </c>
      <c r="H949" t="s">
        <v>882</v>
      </c>
      <c r="I949" t="s">
        <v>882</v>
      </c>
      <c r="J949" t="s">
        <v>882</v>
      </c>
      <c r="K949" t="s">
        <v>882</v>
      </c>
      <c r="L949" t="s">
        <v>882</v>
      </c>
    </row>
    <row r="950" spans="1:12" x14ac:dyDescent="0.25">
      <c r="A950" t="s">
        <v>772</v>
      </c>
      <c r="B950" s="9" t="s">
        <v>911</v>
      </c>
      <c r="C950" t="s">
        <v>267</v>
      </c>
      <c r="D950" t="s">
        <v>300</v>
      </c>
      <c r="E950" t="s">
        <v>360</v>
      </c>
      <c r="F950" t="s">
        <v>882</v>
      </c>
      <c r="G950" t="s">
        <v>882</v>
      </c>
      <c r="H950" t="s">
        <v>882</v>
      </c>
      <c r="I950" t="s">
        <v>882</v>
      </c>
      <c r="J950" t="s">
        <v>882</v>
      </c>
      <c r="K950" t="s">
        <v>882</v>
      </c>
      <c r="L950" t="s">
        <v>882</v>
      </c>
    </row>
    <row r="951" spans="1:12" x14ac:dyDescent="0.25">
      <c r="A951" t="s">
        <v>772</v>
      </c>
      <c r="B951" s="9" t="s">
        <v>891</v>
      </c>
      <c r="C951" t="s">
        <v>151</v>
      </c>
      <c r="D951" t="s">
        <v>453</v>
      </c>
      <c r="E951" t="s">
        <v>645</v>
      </c>
      <c r="F951" t="s">
        <v>655</v>
      </c>
      <c r="G951" t="s">
        <v>882</v>
      </c>
      <c r="H951" t="s">
        <v>882</v>
      </c>
      <c r="I951" t="s">
        <v>882</v>
      </c>
      <c r="J951" t="s">
        <v>882</v>
      </c>
      <c r="K951" t="s">
        <v>882</v>
      </c>
      <c r="L951" t="s">
        <v>882</v>
      </c>
    </row>
    <row r="952" spans="1:12" x14ac:dyDescent="0.25">
      <c r="A952" t="s">
        <v>772</v>
      </c>
      <c r="B952" s="9" t="s">
        <v>892</v>
      </c>
      <c r="C952" t="s">
        <v>660</v>
      </c>
      <c r="D952" t="s">
        <v>615</v>
      </c>
      <c r="E952" t="s">
        <v>295</v>
      </c>
      <c r="F952" t="s">
        <v>736</v>
      </c>
      <c r="G952" t="s">
        <v>179</v>
      </c>
      <c r="H952" t="s">
        <v>198</v>
      </c>
      <c r="I952" t="s">
        <v>422</v>
      </c>
      <c r="J952" t="s">
        <v>506</v>
      </c>
      <c r="K952" t="s">
        <v>882</v>
      </c>
      <c r="L952" t="s">
        <v>882</v>
      </c>
    </row>
    <row r="953" spans="1:12" x14ac:dyDescent="0.25">
      <c r="A953" t="s">
        <v>772</v>
      </c>
      <c r="B953" s="9" t="s">
        <v>893</v>
      </c>
      <c r="C953" t="s">
        <v>512</v>
      </c>
      <c r="D953" t="s">
        <v>882</v>
      </c>
      <c r="E953" t="s">
        <v>882</v>
      </c>
      <c r="F953" t="s">
        <v>882</v>
      </c>
      <c r="G953" t="s">
        <v>882</v>
      </c>
      <c r="H953" t="s">
        <v>882</v>
      </c>
      <c r="I953" t="s">
        <v>882</v>
      </c>
      <c r="J953" t="s">
        <v>882</v>
      </c>
      <c r="K953" t="s">
        <v>882</v>
      </c>
      <c r="L953" t="s">
        <v>882</v>
      </c>
    </row>
    <row r="954" spans="1:12" x14ac:dyDescent="0.25">
      <c r="A954" t="s">
        <v>772</v>
      </c>
      <c r="B954" s="9" t="s">
        <v>912</v>
      </c>
      <c r="C954" t="s">
        <v>609</v>
      </c>
      <c r="D954" t="s">
        <v>473</v>
      </c>
      <c r="E954" t="s">
        <v>564</v>
      </c>
      <c r="F954" t="s">
        <v>618</v>
      </c>
      <c r="G954" t="s">
        <v>675</v>
      </c>
      <c r="H954" t="s">
        <v>882</v>
      </c>
      <c r="I954" t="s">
        <v>882</v>
      </c>
      <c r="J954" t="s">
        <v>882</v>
      </c>
      <c r="K954" t="s">
        <v>882</v>
      </c>
      <c r="L954" t="s">
        <v>882</v>
      </c>
    </row>
    <row r="955" spans="1:12" x14ac:dyDescent="0.25">
      <c r="A955" t="s">
        <v>772</v>
      </c>
      <c r="B955" s="9" t="s">
        <v>913</v>
      </c>
      <c r="C955" t="s">
        <v>385</v>
      </c>
      <c r="D955" t="s">
        <v>490</v>
      </c>
      <c r="E955" t="s">
        <v>555</v>
      </c>
      <c r="F955" t="s">
        <v>628</v>
      </c>
      <c r="G955" t="s">
        <v>882</v>
      </c>
      <c r="H955" t="s">
        <v>882</v>
      </c>
      <c r="I955" t="s">
        <v>882</v>
      </c>
      <c r="J955" t="s">
        <v>882</v>
      </c>
      <c r="K955" t="s">
        <v>882</v>
      </c>
      <c r="L955" t="s">
        <v>882</v>
      </c>
    </row>
    <row r="956" spans="1:12" x14ac:dyDescent="0.25">
      <c r="A956" t="s">
        <v>772</v>
      </c>
      <c r="B956" s="9" t="s">
        <v>894</v>
      </c>
      <c r="C956" t="s">
        <v>271</v>
      </c>
      <c r="D956" t="s">
        <v>401</v>
      </c>
      <c r="E956" t="s">
        <v>747</v>
      </c>
      <c r="F956" t="s">
        <v>193</v>
      </c>
      <c r="G956" t="s">
        <v>602</v>
      </c>
      <c r="H956" t="s">
        <v>882</v>
      </c>
      <c r="I956" t="s">
        <v>882</v>
      </c>
      <c r="J956" t="s">
        <v>882</v>
      </c>
      <c r="K956" t="s">
        <v>882</v>
      </c>
      <c r="L956" t="s">
        <v>882</v>
      </c>
    </row>
    <row r="957" spans="1:12" x14ac:dyDescent="0.25">
      <c r="A957" t="s">
        <v>772</v>
      </c>
      <c r="B957" s="9" t="s">
        <v>914</v>
      </c>
      <c r="C957" t="s">
        <v>190</v>
      </c>
      <c r="D957" t="s">
        <v>184</v>
      </c>
      <c r="E957" t="s">
        <v>366</v>
      </c>
      <c r="F957" t="s">
        <v>882</v>
      </c>
      <c r="G957" t="s">
        <v>882</v>
      </c>
      <c r="H957" t="s">
        <v>882</v>
      </c>
      <c r="I957" t="s">
        <v>882</v>
      </c>
      <c r="J957" t="s">
        <v>882</v>
      </c>
      <c r="K957" t="s">
        <v>882</v>
      </c>
      <c r="L957" t="s">
        <v>882</v>
      </c>
    </row>
    <row r="958" spans="1:12" x14ac:dyDescent="0.25">
      <c r="A958" t="s">
        <v>772</v>
      </c>
      <c r="B958" s="9" t="s">
        <v>896</v>
      </c>
      <c r="C958" t="s">
        <v>739</v>
      </c>
      <c r="D958" t="s">
        <v>480</v>
      </c>
      <c r="E958" t="s">
        <v>746</v>
      </c>
      <c r="F958" t="s">
        <v>882</v>
      </c>
      <c r="G958" t="s">
        <v>882</v>
      </c>
      <c r="H958" t="s">
        <v>882</v>
      </c>
      <c r="I958" t="s">
        <v>882</v>
      </c>
      <c r="J958" t="s">
        <v>882</v>
      </c>
      <c r="K958" t="s">
        <v>882</v>
      </c>
      <c r="L958" t="s">
        <v>882</v>
      </c>
    </row>
    <row r="959" spans="1:12" x14ac:dyDescent="0.25">
      <c r="A959" t="s">
        <v>772</v>
      </c>
      <c r="B959" s="9" t="s">
        <v>897</v>
      </c>
      <c r="C959" t="s">
        <v>335</v>
      </c>
      <c r="D959" t="s">
        <v>339</v>
      </c>
      <c r="E959" t="s">
        <v>681</v>
      </c>
      <c r="F959" t="s">
        <v>882</v>
      </c>
      <c r="G959" t="s">
        <v>882</v>
      </c>
      <c r="H959" t="s">
        <v>882</v>
      </c>
      <c r="I959" t="s">
        <v>882</v>
      </c>
      <c r="J959" t="s">
        <v>882</v>
      </c>
      <c r="K959" t="s">
        <v>882</v>
      </c>
      <c r="L959" t="s">
        <v>882</v>
      </c>
    </row>
    <row r="960" spans="1:12" x14ac:dyDescent="0.25">
      <c r="A960" t="s">
        <v>772</v>
      </c>
      <c r="B960" s="9" t="s">
        <v>898</v>
      </c>
      <c r="C960" t="s">
        <v>426</v>
      </c>
      <c r="D960" t="s">
        <v>614</v>
      </c>
      <c r="E960" t="s">
        <v>147</v>
      </c>
      <c r="F960" t="s">
        <v>487</v>
      </c>
      <c r="G960" t="s">
        <v>728</v>
      </c>
      <c r="H960" t="s">
        <v>732</v>
      </c>
      <c r="I960" t="s">
        <v>228</v>
      </c>
      <c r="J960" t="s">
        <v>388</v>
      </c>
      <c r="K960" t="s">
        <v>629</v>
      </c>
      <c r="L960" t="s">
        <v>54</v>
      </c>
    </row>
    <row r="961" spans="1:12" x14ac:dyDescent="0.25">
      <c r="A961" t="s">
        <v>772</v>
      </c>
      <c r="B961" s="9" t="s">
        <v>899</v>
      </c>
      <c r="C961" t="s">
        <v>288</v>
      </c>
      <c r="D961" t="s">
        <v>240</v>
      </c>
      <c r="E961" t="s">
        <v>113</v>
      </c>
      <c r="F961" t="s">
        <v>374</v>
      </c>
      <c r="G961" t="s">
        <v>70</v>
      </c>
      <c r="H961" t="s">
        <v>202</v>
      </c>
      <c r="I961" t="s">
        <v>504</v>
      </c>
      <c r="J961" t="s">
        <v>882</v>
      </c>
      <c r="K961" t="s">
        <v>882</v>
      </c>
      <c r="L961" t="s">
        <v>882</v>
      </c>
    </row>
    <row r="962" spans="1:12" x14ac:dyDescent="0.25">
      <c r="A962" t="s">
        <v>772</v>
      </c>
      <c r="B962" s="9" t="s">
        <v>900</v>
      </c>
      <c r="C962" t="s">
        <v>704</v>
      </c>
      <c r="D962" t="s">
        <v>267</v>
      </c>
      <c r="E962" t="s">
        <v>117</v>
      </c>
      <c r="F962" t="s">
        <v>325</v>
      </c>
      <c r="G962" t="s">
        <v>420</v>
      </c>
      <c r="H962" t="s">
        <v>738</v>
      </c>
      <c r="I962" t="s">
        <v>402</v>
      </c>
      <c r="J962" t="s">
        <v>403</v>
      </c>
      <c r="K962" t="s">
        <v>756</v>
      </c>
      <c r="L962" t="s">
        <v>296</v>
      </c>
    </row>
    <row r="963" spans="1:12" x14ac:dyDescent="0.25">
      <c r="A963" t="s">
        <v>772</v>
      </c>
      <c r="B963" s="9" t="s">
        <v>901</v>
      </c>
      <c r="C963" t="s">
        <v>271</v>
      </c>
      <c r="D963" t="s">
        <v>660</v>
      </c>
      <c r="E963" t="s">
        <v>401</v>
      </c>
      <c r="F963" t="s">
        <v>615</v>
      </c>
      <c r="G963" t="s">
        <v>609</v>
      </c>
      <c r="H963" t="s">
        <v>747</v>
      </c>
      <c r="I963" t="s">
        <v>295</v>
      </c>
      <c r="J963" t="s">
        <v>736</v>
      </c>
      <c r="K963" t="s">
        <v>193</v>
      </c>
      <c r="L963" t="s">
        <v>179</v>
      </c>
    </row>
    <row r="964" spans="1:12" x14ac:dyDescent="0.25">
      <c r="A964" t="s">
        <v>772</v>
      </c>
      <c r="B964" s="9" t="s">
        <v>902</v>
      </c>
      <c r="C964" t="s">
        <v>190</v>
      </c>
      <c r="D964" t="s">
        <v>739</v>
      </c>
      <c r="E964" t="s">
        <v>184</v>
      </c>
      <c r="F964" t="s">
        <v>366</v>
      </c>
      <c r="G964" t="s">
        <v>480</v>
      </c>
      <c r="H964" t="s">
        <v>746</v>
      </c>
      <c r="I964" t="s">
        <v>882</v>
      </c>
      <c r="J964" t="s">
        <v>882</v>
      </c>
      <c r="K964" t="s">
        <v>882</v>
      </c>
      <c r="L964" t="s">
        <v>882</v>
      </c>
    </row>
    <row r="965" spans="1:12" x14ac:dyDescent="0.25">
      <c r="A965" t="s">
        <v>39</v>
      </c>
      <c r="B965" s="9" t="s">
        <v>881</v>
      </c>
      <c r="C965" t="s">
        <v>681</v>
      </c>
      <c r="D965" t="s">
        <v>693</v>
      </c>
      <c r="E965" t="s">
        <v>717</v>
      </c>
      <c r="F965" t="s">
        <v>51</v>
      </c>
      <c r="G965" t="s">
        <v>166</v>
      </c>
      <c r="H965" t="s">
        <v>758</v>
      </c>
      <c r="I965" t="s">
        <v>760</v>
      </c>
      <c r="J965" t="s">
        <v>882</v>
      </c>
      <c r="K965" t="s">
        <v>882</v>
      </c>
      <c r="L965" t="s">
        <v>882</v>
      </c>
    </row>
    <row r="966" spans="1:12" x14ac:dyDescent="0.25">
      <c r="A966" t="s">
        <v>39</v>
      </c>
      <c r="B966" s="9" t="s">
        <v>903</v>
      </c>
      <c r="C966" t="s">
        <v>573</v>
      </c>
      <c r="D966" t="s">
        <v>328</v>
      </c>
      <c r="E966" t="s">
        <v>882</v>
      </c>
      <c r="F966" t="s">
        <v>882</v>
      </c>
      <c r="G966" t="s">
        <v>882</v>
      </c>
      <c r="H966" t="s">
        <v>882</v>
      </c>
      <c r="I966" t="s">
        <v>882</v>
      </c>
      <c r="J966" t="s">
        <v>882</v>
      </c>
      <c r="K966" t="s">
        <v>882</v>
      </c>
      <c r="L966" t="s">
        <v>882</v>
      </c>
    </row>
    <row r="967" spans="1:12" x14ac:dyDescent="0.25">
      <c r="A967" t="s">
        <v>39</v>
      </c>
      <c r="B967" s="9" t="s">
        <v>904</v>
      </c>
      <c r="C967" t="s">
        <v>702</v>
      </c>
      <c r="D967" t="s">
        <v>49</v>
      </c>
      <c r="E967" t="s">
        <v>171</v>
      </c>
      <c r="F967" t="s">
        <v>882</v>
      </c>
      <c r="G967" t="s">
        <v>882</v>
      </c>
      <c r="H967" t="s">
        <v>882</v>
      </c>
      <c r="I967" t="s">
        <v>882</v>
      </c>
      <c r="J967" t="s">
        <v>882</v>
      </c>
      <c r="K967" t="s">
        <v>882</v>
      </c>
      <c r="L967" t="s">
        <v>882</v>
      </c>
    </row>
    <row r="968" spans="1:12" x14ac:dyDescent="0.25">
      <c r="A968" t="s">
        <v>39</v>
      </c>
      <c r="B968" s="9" t="s">
        <v>906</v>
      </c>
      <c r="C968" t="s">
        <v>590</v>
      </c>
      <c r="D968" t="s">
        <v>727</v>
      </c>
      <c r="E968" t="s">
        <v>317</v>
      </c>
      <c r="F968" t="s">
        <v>732</v>
      </c>
      <c r="G968" t="s">
        <v>147</v>
      </c>
      <c r="H968" t="s">
        <v>558</v>
      </c>
      <c r="I968" t="s">
        <v>731</v>
      </c>
      <c r="J968" t="s">
        <v>882</v>
      </c>
      <c r="K968" t="s">
        <v>882</v>
      </c>
      <c r="L968" t="s">
        <v>882</v>
      </c>
    </row>
    <row r="969" spans="1:12" x14ac:dyDescent="0.25">
      <c r="A969" t="s">
        <v>39</v>
      </c>
      <c r="B969" s="9" t="s">
        <v>883</v>
      </c>
      <c r="C969" t="s">
        <v>629</v>
      </c>
      <c r="D969" t="s">
        <v>228</v>
      </c>
      <c r="E969" t="s">
        <v>759</v>
      </c>
      <c r="F969" t="s">
        <v>882</v>
      </c>
      <c r="G969" t="s">
        <v>882</v>
      </c>
      <c r="H969" t="s">
        <v>882</v>
      </c>
      <c r="I969" t="s">
        <v>882</v>
      </c>
      <c r="J969" t="s">
        <v>882</v>
      </c>
      <c r="K969" t="s">
        <v>882</v>
      </c>
      <c r="L969" t="s">
        <v>882</v>
      </c>
    </row>
    <row r="970" spans="1:12" x14ac:dyDescent="0.25">
      <c r="A970" t="s">
        <v>39</v>
      </c>
      <c r="B970" s="9" t="s">
        <v>884</v>
      </c>
      <c r="C970" t="s">
        <v>396</v>
      </c>
      <c r="D970" t="s">
        <v>54</v>
      </c>
      <c r="E970" t="s">
        <v>230</v>
      </c>
      <c r="F970" t="s">
        <v>673</v>
      </c>
      <c r="G970" t="s">
        <v>273</v>
      </c>
      <c r="H970" t="s">
        <v>314</v>
      </c>
      <c r="I970" t="s">
        <v>666</v>
      </c>
      <c r="J970" t="s">
        <v>58</v>
      </c>
      <c r="K970" t="s">
        <v>59</v>
      </c>
      <c r="L970" t="s">
        <v>155</v>
      </c>
    </row>
    <row r="971" spans="1:12" x14ac:dyDescent="0.25">
      <c r="A971" t="s">
        <v>39</v>
      </c>
      <c r="B971" s="9" t="s">
        <v>907</v>
      </c>
      <c r="C971" t="s">
        <v>651</v>
      </c>
      <c r="D971" t="s">
        <v>310</v>
      </c>
      <c r="E971" t="s">
        <v>882</v>
      </c>
      <c r="F971" t="s">
        <v>882</v>
      </c>
      <c r="G971" t="s">
        <v>882</v>
      </c>
      <c r="H971" t="s">
        <v>882</v>
      </c>
      <c r="I971" t="s">
        <v>882</v>
      </c>
      <c r="J971" t="s">
        <v>882</v>
      </c>
      <c r="K971" t="s">
        <v>882</v>
      </c>
      <c r="L971" t="s">
        <v>882</v>
      </c>
    </row>
    <row r="972" spans="1:12" x14ac:dyDescent="0.25">
      <c r="A972" t="s">
        <v>39</v>
      </c>
      <c r="B972" s="9" t="s">
        <v>885</v>
      </c>
      <c r="C972" t="s">
        <v>288</v>
      </c>
      <c r="D972" t="s">
        <v>240</v>
      </c>
      <c r="E972" t="s">
        <v>289</v>
      </c>
      <c r="F972" t="s">
        <v>243</v>
      </c>
      <c r="G972" t="s">
        <v>437</v>
      </c>
      <c r="H972" t="s">
        <v>454</v>
      </c>
      <c r="I972" t="s">
        <v>465</v>
      </c>
      <c r="J972" t="s">
        <v>518</v>
      </c>
      <c r="K972" t="s">
        <v>689</v>
      </c>
      <c r="L972" t="s">
        <v>882</v>
      </c>
    </row>
    <row r="973" spans="1:12" x14ac:dyDescent="0.25">
      <c r="A973" t="s">
        <v>39</v>
      </c>
      <c r="B973" s="9" t="s">
        <v>886</v>
      </c>
      <c r="C973" t="s">
        <v>114</v>
      </c>
      <c r="D973" t="s">
        <v>237</v>
      </c>
      <c r="E973" t="s">
        <v>70</v>
      </c>
      <c r="F973" t="s">
        <v>598</v>
      </c>
      <c r="G973" t="s">
        <v>882</v>
      </c>
      <c r="H973" t="s">
        <v>882</v>
      </c>
      <c r="I973" t="s">
        <v>882</v>
      </c>
      <c r="J973" t="s">
        <v>882</v>
      </c>
      <c r="K973" t="s">
        <v>882</v>
      </c>
      <c r="L973" t="s">
        <v>882</v>
      </c>
    </row>
    <row r="974" spans="1:12" x14ac:dyDescent="0.25">
      <c r="A974" t="s">
        <v>39</v>
      </c>
      <c r="B974" s="9" t="s">
        <v>908</v>
      </c>
      <c r="C974" t="s">
        <v>148</v>
      </c>
      <c r="D974" t="s">
        <v>633</v>
      </c>
      <c r="E974" t="s">
        <v>882</v>
      </c>
      <c r="F974" t="s">
        <v>882</v>
      </c>
      <c r="G974" t="s">
        <v>882</v>
      </c>
      <c r="H974" t="s">
        <v>882</v>
      </c>
      <c r="I974" t="s">
        <v>882</v>
      </c>
      <c r="J974" t="s">
        <v>882</v>
      </c>
      <c r="K974" t="s">
        <v>882</v>
      </c>
      <c r="L974" t="s">
        <v>882</v>
      </c>
    </row>
    <row r="975" spans="1:12" x14ac:dyDescent="0.25">
      <c r="A975" t="s">
        <v>39</v>
      </c>
      <c r="B975" s="9" t="s">
        <v>887</v>
      </c>
      <c r="C975" t="s">
        <v>621</v>
      </c>
      <c r="D975" t="s">
        <v>353</v>
      </c>
      <c r="E975" t="s">
        <v>547</v>
      </c>
      <c r="F975" t="s">
        <v>352</v>
      </c>
      <c r="G975" t="s">
        <v>259</v>
      </c>
      <c r="H975" t="s">
        <v>581</v>
      </c>
      <c r="I975" t="s">
        <v>714</v>
      </c>
      <c r="J975" t="s">
        <v>715</v>
      </c>
      <c r="K975" t="s">
        <v>745</v>
      </c>
      <c r="L975" t="s">
        <v>882</v>
      </c>
    </row>
    <row r="976" spans="1:12" x14ac:dyDescent="0.25">
      <c r="A976" t="s">
        <v>39</v>
      </c>
      <c r="B976" s="9" t="s">
        <v>910</v>
      </c>
      <c r="C976" t="s">
        <v>126</v>
      </c>
      <c r="D976" t="s">
        <v>122</v>
      </c>
      <c r="E976" t="s">
        <v>882</v>
      </c>
      <c r="F976" t="s">
        <v>882</v>
      </c>
      <c r="G976" t="s">
        <v>882</v>
      </c>
      <c r="H976" t="s">
        <v>882</v>
      </c>
      <c r="I976" t="s">
        <v>882</v>
      </c>
      <c r="J976" t="s">
        <v>882</v>
      </c>
      <c r="K976" t="s">
        <v>882</v>
      </c>
      <c r="L976" t="s">
        <v>882</v>
      </c>
    </row>
    <row r="977" spans="1:12" x14ac:dyDescent="0.25">
      <c r="A977" t="s">
        <v>39</v>
      </c>
      <c r="B977" s="9" t="s">
        <v>888</v>
      </c>
      <c r="C977" t="s">
        <v>117</v>
      </c>
      <c r="D977" t="s">
        <v>882</v>
      </c>
      <c r="E977" t="s">
        <v>882</v>
      </c>
      <c r="F977" t="s">
        <v>882</v>
      </c>
      <c r="G977" t="s">
        <v>882</v>
      </c>
      <c r="H977" t="s">
        <v>882</v>
      </c>
      <c r="I977" t="s">
        <v>882</v>
      </c>
      <c r="J977" t="s">
        <v>882</v>
      </c>
      <c r="K977" t="s">
        <v>882</v>
      </c>
      <c r="L977" t="s">
        <v>882</v>
      </c>
    </row>
    <row r="978" spans="1:12" x14ac:dyDescent="0.25">
      <c r="A978" t="s">
        <v>39</v>
      </c>
      <c r="B978" s="9" t="s">
        <v>889</v>
      </c>
      <c r="C978" t="s">
        <v>704</v>
      </c>
      <c r="D978" t="s">
        <v>540</v>
      </c>
      <c r="E978" t="s">
        <v>239</v>
      </c>
      <c r="F978" t="s">
        <v>402</v>
      </c>
      <c r="G978" t="s">
        <v>527</v>
      </c>
      <c r="H978" t="s">
        <v>364</v>
      </c>
      <c r="I978" t="s">
        <v>403</v>
      </c>
      <c r="J978" t="s">
        <v>477</v>
      </c>
      <c r="K978" t="s">
        <v>576</v>
      </c>
      <c r="L978" t="s">
        <v>669</v>
      </c>
    </row>
    <row r="979" spans="1:12" x14ac:dyDescent="0.25">
      <c r="A979" t="s">
        <v>39</v>
      </c>
      <c r="B979" s="9" t="s">
        <v>890</v>
      </c>
      <c r="C979" t="s">
        <v>72</v>
      </c>
      <c r="D979" t="s">
        <v>644</v>
      </c>
      <c r="E979" t="s">
        <v>296</v>
      </c>
      <c r="F979" t="s">
        <v>309</v>
      </c>
      <c r="G979" t="s">
        <v>73</v>
      </c>
      <c r="H979" t="s">
        <v>526</v>
      </c>
      <c r="I979" t="s">
        <v>882</v>
      </c>
      <c r="J979" t="s">
        <v>882</v>
      </c>
      <c r="K979" t="s">
        <v>882</v>
      </c>
      <c r="L979" t="s">
        <v>882</v>
      </c>
    </row>
    <row r="980" spans="1:12" x14ac:dyDescent="0.25">
      <c r="A980" t="s">
        <v>39</v>
      </c>
      <c r="B980" s="9" t="s">
        <v>911</v>
      </c>
      <c r="C980" t="s">
        <v>53</v>
      </c>
      <c r="D980" t="s">
        <v>267</v>
      </c>
      <c r="E980" t="s">
        <v>342</v>
      </c>
      <c r="F980" t="s">
        <v>882</v>
      </c>
      <c r="G980" t="s">
        <v>882</v>
      </c>
      <c r="H980" t="s">
        <v>882</v>
      </c>
      <c r="I980" t="s">
        <v>882</v>
      </c>
      <c r="J980" t="s">
        <v>882</v>
      </c>
      <c r="K980" t="s">
        <v>882</v>
      </c>
      <c r="L980" t="s">
        <v>882</v>
      </c>
    </row>
    <row r="981" spans="1:12" x14ac:dyDescent="0.25">
      <c r="A981" t="s">
        <v>39</v>
      </c>
      <c r="B981" s="9" t="s">
        <v>891</v>
      </c>
      <c r="C981" t="s">
        <v>453</v>
      </c>
      <c r="D981" t="s">
        <v>323</v>
      </c>
      <c r="E981" t="s">
        <v>655</v>
      </c>
      <c r="F981" t="s">
        <v>138</v>
      </c>
      <c r="G981" t="s">
        <v>131</v>
      </c>
      <c r="H981" t="s">
        <v>139</v>
      </c>
      <c r="I981" t="s">
        <v>151</v>
      </c>
      <c r="J981" t="s">
        <v>324</v>
      </c>
      <c r="K981" t="s">
        <v>344</v>
      </c>
      <c r="L981" t="s">
        <v>519</v>
      </c>
    </row>
    <row r="982" spans="1:12" x14ac:dyDescent="0.25">
      <c r="A982" t="s">
        <v>39</v>
      </c>
      <c r="B982" s="9" t="s">
        <v>892</v>
      </c>
      <c r="C982" t="s">
        <v>615</v>
      </c>
      <c r="D982" t="s">
        <v>198</v>
      </c>
      <c r="E982" t="s">
        <v>295</v>
      </c>
      <c r="F982" t="s">
        <v>736</v>
      </c>
      <c r="G982" t="s">
        <v>696</v>
      </c>
      <c r="H982" t="s">
        <v>153</v>
      </c>
      <c r="I982" t="s">
        <v>165</v>
      </c>
      <c r="J982" t="s">
        <v>179</v>
      </c>
      <c r="K982" t="s">
        <v>222</v>
      </c>
      <c r="L982" t="s">
        <v>272</v>
      </c>
    </row>
    <row r="983" spans="1:12" x14ac:dyDescent="0.25">
      <c r="A983" t="s">
        <v>39</v>
      </c>
      <c r="B983" s="9" t="s">
        <v>893</v>
      </c>
      <c r="C983" t="s">
        <v>509</v>
      </c>
      <c r="D983" t="s">
        <v>512</v>
      </c>
      <c r="E983" t="s">
        <v>579</v>
      </c>
      <c r="F983" t="s">
        <v>672</v>
      </c>
      <c r="G983" t="s">
        <v>882</v>
      </c>
      <c r="H983" t="s">
        <v>882</v>
      </c>
      <c r="I983" t="s">
        <v>882</v>
      </c>
      <c r="J983" t="s">
        <v>882</v>
      </c>
      <c r="K983" t="s">
        <v>882</v>
      </c>
      <c r="L983" t="s">
        <v>882</v>
      </c>
    </row>
    <row r="984" spans="1:12" x14ac:dyDescent="0.25">
      <c r="A984" t="s">
        <v>39</v>
      </c>
      <c r="B984" s="9" t="s">
        <v>912</v>
      </c>
      <c r="C984" t="s">
        <v>609</v>
      </c>
      <c r="D984" t="s">
        <v>718</v>
      </c>
      <c r="E984" t="s">
        <v>434</v>
      </c>
      <c r="F984" t="s">
        <v>334</v>
      </c>
      <c r="G984" t="s">
        <v>571</v>
      </c>
      <c r="H984" t="s">
        <v>675</v>
      </c>
      <c r="I984" t="s">
        <v>713</v>
      </c>
      <c r="J984" t="s">
        <v>473</v>
      </c>
      <c r="K984" t="s">
        <v>617</v>
      </c>
      <c r="L984" t="s">
        <v>882</v>
      </c>
    </row>
    <row r="985" spans="1:12" x14ac:dyDescent="0.25">
      <c r="A985" t="s">
        <v>39</v>
      </c>
      <c r="B985" s="9" t="s">
        <v>913</v>
      </c>
      <c r="C985" t="s">
        <v>555</v>
      </c>
      <c r="D985" t="s">
        <v>490</v>
      </c>
      <c r="E985" t="s">
        <v>882</v>
      </c>
      <c r="F985" t="s">
        <v>882</v>
      </c>
      <c r="G985" t="s">
        <v>882</v>
      </c>
      <c r="H985" t="s">
        <v>882</v>
      </c>
      <c r="I985" t="s">
        <v>882</v>
      </c>
      <c r="J985" t="s">
        <v>882</v>
      </c>
      <c r="K985" t="s">
        <v>882</v>
      </c>
      <c r="L985" t="s">
        <v>882</v>
      </c>
    </row>
    <row r="986" spans="1:12" x14ac:dyDescent="0.25">
      <c r="A986" t="s">
        <v>39</v>
      </c>
      <c r="B986" s="9" t="s">
        <v>894</v>
      </c>
      <c r="C986" t="s">
        <v>271</v>
      </c>
      <c r="D986" t="s">
        <v>401</v>
      </c>
      <c r="E986" t="s">
        <v>747</v>
      </c>
      <c r="F986" t="s">
        <v>602</v>
      </c>
      <c r="G986" t="s">
        <v>603</v>
      </c>
      <c r="H986" t="s">
        <v>193</v>
      </c>
      <c r="I986" t="s">
        <v>882</v>
      </c>
      <c r="J986" t="s">
        <v>882</v>
      </c>
      <c r="K986" t="s">
        <v>882</v>
      </c>
      <c r="L986" t="s">
        <v>882</v>
      </c>
    </row>
    <row r="987" spans="1:12" x14ac:dyDescent="0.25">
      <c r="A987" t="s">
        <v>39</v>
      </c>
      <c r="B987" s="9" t="s">
        <v>914</v>
      </c>
      <c r="C987" t="s">
        <v>572</v>
      </c>
      <c r="D987" t="s">
        <v>108</v>
      </c>
      <c r="E987" t="s">
        <v>190</v>
      </c>
      <c r="F987" t="s">
        <v>523</v>
      </c>
      <c r="G987" t="s">
        <v>882</v>
      </c>
      <c r="H987" t="s">
        <v>882</v>
      </c>
      <c r="I987" t="s">
        <v>882</v>
      </c>
      <c r="J987" t="s">
        <v>882</v>
      </c>
      <c r="K987" t="s">
        <v>882</v>
      </c>
      <c r="L987" t="s">
        <v>882</v>
      </c>
    </row>
    <row r="988" spans="1:12" x14ac:dyDescent="0.25">
      <c r="A988" t="s">
        <v>39</v>
      </c>
      <c r="B988" s="9" t="s">
        <v>895</v>
      </c>
      <c r="C988" t="s">
        <v>432</v>
      </c>
      <c r="D988" t="s">
        <v>238</v>
      </c>
      <c r="E988" t="s">
        <v>882</v>
      </c>
      <c r="F988" t="s">
        <v>882</v>
      </c>
      <c r="G988" t="s">
        <v>882</v>
      </c>
      <c r="H988" t="s">
        <v>882</v>
      </c>
      <c r="I988" t="s">
        <v>882</v>
      </c>
      <c r="J988" t="s">
        <v>882</v>
      </c>
      <c r="K988" t="s">
        <v>882</v>
      </c>
      <c r="L988" t="s">
        <v>882</v>
      </c>
    </row>
    <row r="989" spans="1:12" x14ac:dyDescent="0.25">
      <c r="A989" t="s">
        <v>39</v>
      </c>
      <c r="B989" s="9" t="s">
        <v>896</v>
      </c>
      <c r="C989" t="s">
        <v>739</v>
      </c>
      <c r="D989" t="s">
        <v>480</v>
      </c>
      <c r="E989" t="s">
        <v>746</v>
      </c>
      <c r="F989" t="s">
        <v>882</v>
      </c>
      <c r="G989" t="s">
        <v>882</v>
      </c>
      <c r="H989" t="s">
        <v>882</v>
      </c>
      <c r="I989" t="s">
        <v>882</v>
      </c>
      <c r="J989" t="s">
        <v>882</v>
      </c>
      <c r="K989" t="s">
        <v>882</v>
      </c>
      <c r="L989" t="s">
        <v>882</v>
      </c>
    </row>
    <row r="990" spans="1:12" x14ac:dyDescent="0.25">
      <c r="A990" t="s">
        <v>39</v>
      </c>
      <c r="B990" s="9" t="s">
        <v>897</v>
      </c>
      <c r="C990" t="s">
        <v>681</v>
      </c>
      <c r="D990" t="s">
        <v>702</v>
      </c>
      <c r="E990" t="s">
        <v>693</v>
      </c>
      <c r="F990" t="s">
        <v>717</v>
      </c>
      <c r="G990" t="s">
        <v>573</v>
      </c>
      <c r="H990" t="s">
        <v>51</v>
      </c>
      <c r="I990" t="s">
        <v>166</v>
      </c>
      <c r="J990" t="s">
        <v>758</v>
      </c>
      <c r="K990" t="s">
        <v>760</v>
      </c>
      <c r="L990" t="s">
        <v>328</v>
      </c>
    </row>
    <row r="991" spans="1:12" x14ac:dyDescent="0.25">
      <c r="A991" t="s">
        <v>39</v>
      </c>
      <c r="B991" s="9" t="s">
        <v>898</v>
      </c>
      <c r="C991" t="s">
        <v>590</v>
      </c>
      <c r="D991" t="s">
        <v>727</v>
      </c>
      <c r="E991" t="s">
        <v>396</v>
      </c>
      <c r="F991" t="s">
        <v>317</v>
      </c>
      <c r="G991" t="s">
        <v>732</v>
      </c>
      <c r="H991" t="s">
        <v>54</v>
      </c>
      <c r="I991" t="s">
        <v>230</v>
      </c>
      <c r="J991" t="s">
        <v>673</v>
      </c>
      <c r="K991" t="s">
        <v>629</v>
      </c>
      <c r="L991" t="s">
        <v>273</v>
      </c>
    </row>
    <row r="992" spans="1:12" x14ac:dyDescent="0.25">
      <c r="A992" t="s">
        <v>39</v>
      </c>
      <c r="B992" s="9" t="s">
        <v>899</v>
      </c>
      <c r="C992" t="s">
        <v>621</v>
      </c>
      <c r="D992" t="s">
        <v>288</v>
      </c>
      <c r="E992" t="s">
        <v>126</v>
      </c>
      <c r="F992" t="s">
        <v>240</v>
      </c>
      <c r="G992" t="s">
        <v>353</v>
      </c>
      <c r="H992" t="s">
        <v>547</v>
      </c>
      <c r="I992" t="s">
        <v>651</v>
      </c>
      <c r="J992" t="s">
        <v>289</v>
      </c>
      <c r="K992" t="s">
        <v>352</v>
      </c>
      <c r="L992" t="s">
        <v>310</v>
      </c>
    </row>
    <row r="993" spans="1:12" x14ac:dyDescent="0.25">
      <c r="A993" t="s">
        <v>39</v>
      </c>
      <c r="B993" s="9" t="s">
        <v>900</v>
      </c>
      <c r="C993" t="s">
        <v>704</v>
      </c>
      <c r="D993" t="s">
        <v>72</v>
      </c>
      <c r="E993" t="s">
        <v>453</v>
      </c>
      <c r="F993" t="s">
        <v>540</v>
      </c>
      <c r="G993" t="s">
        <v>644</v>
      </c>
      <c r="H993" t="s">
        <v>323</v>
      </c>
      <c r="I993" t="s">
        <v>655</v>
      </c>
      <c r="J993" t="s">
        <v>117</v>
      </c>
      <c r="K993" t="s">
        <v>239</v>
      </c>
      <c r="L993" t="s">
        <v>402</v>
      </c>
    </row>
    <row r="994" spans="1:12" x14ac:dyDescent="0.25">
      <c r="A994" t="s">
        <v>39</v>
      </c>
      <c r="B994" s="9" t="s">
        <v>901</v>
      </c>
      <c r="C994" t="s">
        <v>271</v>
      </c>
      <c r="D994" t="s">
        <v>401</v>
      </c>
      <c r="E994" t="s">
        <v>609</v>
      </c>
      <c r="F994" t="s">
        <v>747</v>
      </c>
      <c r="G994" t="s">
        <v>509</v>
      </c>
      <c r="H994" t="s">
        <v>615</v>
      </c>
      <c r="I994" t="s">
        <v>198</v>
      </c>
      <c r="J994" t="s">
        <v>718</v>
      </c>
      <c r="K994" t="s">
        <v>295</v>
      </c>
      <c r="L994" t="s">
        <v>736</v>
      </c>
    </row>
    <row r="995" spans="1:12" x14ac:dyDescent="0.25">
      <c r="A995" t="s">
        <v>39</v>
      </c>
      <c r="B995" s="9" t="s">
        <v>902</v>
      </c>
      <c r="C995" t="s">
        <v>739</v>
      </c>
      <c r="D995" t="s">
        <v>432</v>
      </c>
      <c r="E995" t="s">
        <v>480</v>
      </c>
      <c r="F995" t="s">
        <v>572</v>
      </c>
      <c r="G995" t="s">
        <v>746</v>
      </c>
      <c r="H995" t="s">
        <v>108</v>
      </c>
      <c r="I995" t="s">
        <v>190</v>
      </c>
      <c r="J995" t="s">
        <v>523</v>
      </c>
      <c r="K995" t="s">
        <v>238</v>
      </c>
      <c r="L995" t="s">
        <v>882</v>
      </c>
    </row>
    <row r="996" spans="1:12" x14ac:dyDescent="0.25">
      <c r="A996" t="s">
        <v>924</v>
      </c>
      <c r="B996" s="9" t="s">
        <v>881</v>
      </c>
      <c r="C996" t="s">
        <v>681</v>
      </c>
      <c r="D996" t="s">
        <v>693</v>
      </c>
      <c r="E996" t="s">
        <v>758</v>
      </c>
      <c r="F996" t="s">
        <v>717</v>
      </c>
      <c r="G996" t="s">
        <v>546</v>
      </c>
      <c r="H996" t="s">
        <v>298</v>
      </c>
      <c r="I996" t="s">
        <v>760</v>
      </c>
      <c r="J996" t="s">
        <v>725</v>
      </c>
      <c r="K996" t="s">
        <v>166</v>
      </c>
      <c r="L996" t="s">
        <v>339</v>
      </c>
    </row>
    <row r="997" spans="1:12" x14ac:dyDescent="0.25">
      <c r="A997" t="s">
        <v>924</v>
      </c>
      <c r="B997" s="9" t="s">
        <v>903</v>
      </c>
      <c r="C997" t="s">
        <v>327</v>
      </c>
      <c r="D997" t="s">
        <v>573</v>
      </c>
      <c r="E997" t="s">
        <v>56</v>
      </c>
      <c r="F997" t="s">
        <v>328</v>
      </c>
      <c r="G997" t="s">
        <v>697</v>
      </c>
      <c r="H997" t="s">
        <v>196</v>
      </c>
      <c r="I997" t="s">
        <v>637</v>
      </c>
      <c r="J997" t="s">
        <v>197</v>
      </c>
      <c r="K997" t="s">
        <v>594</v>
      </c>
      <c r="L997" t="s">
        <v>279</v>
      </c>
    </row>
    <row r="998" spans="1:12" x14ac:dyDescent="0.25">
      <c r="A998" t="s">
        <v>924</v>
      </c>
      <c r="B998" s="9" t="s">
        <v>904</v>
      </c>
      <c r="C998" t="s">
        <v>702</v>
      </c>
      <c r="D998" t="s">
        <v>49</v>
      </c>
      <c r="E998" t="s">
        <v>171</v>
      </c>
      <c r="F998" t="s">
        <v>452</v>
      </c>
      <c r="G998" t="s">
        <v>612</v>
      </c>
      <c r="H998" t="s">
        <v>48</v>
      </c>
      <c r="I998" t="s">
        <v>882</v>
      </c>
      <c r="J998" t="s">
        <v>882</v>
      </c>
      <c r="K998" t="s">
        <v>882</v>
      </c>
      <c r="L998" t="s">
        <v>882</v>
      </c>
    </row>
    <row r="999" spans="1:12" x14ac:dyDescent="0.25">
      <c r="A999" t="s">
        <v>924</v>
      </c>
      <c r="B999" s="9" t="s">
        <v>905</v>
      </c>
      <c r="C999" t="s">
        <v>367</v>
      </c>
      <c r="D999" t="s">
        <v>500</v>
      </c>
      <c r="E999" t="s">
        <v>211</v>
      </c>
      <c r="F999" t="s">
        <v>209</v>
      </c>
      <c r="G999" t="s">
        <v>419</v>
      </c>
      <c r="H999" t="s">
        <v>882</v>
      </c>
      <c r="I999" t="s">
        <v>882</v>
      </c>
      <c r="J999" t="s">
        <v>882</v>
      </c>
      <c r="K999" t="s">
        <v>882</v>
      </c>
      <c r="L999" t="s">
        <v>882</v>
      </c>
    </row>
    <row r="1000" spans="1:12" x14ac:dyDescent="0.25">
      <c r="A1000" t="s">
        <v>924</v>
      </c>
      <c r="B1000" s="9" t="s">
        <v>906</v>
      </c>
      <c r="C1000" t="s">
        <v>590</v>
      </c>
      <c r="D1000" t="s">
        <v>732</v>
      </c>
      <c r="E1000" t="s">
        <v>727</v>
      </c>
      <c r="F1000" t="s">
        <v>147</v>
      </c>
      <c r="G1000" t="s">
        <v>558</v>
      </c>
      <c r="H1000" t="s">
        <v>728</v>
      </c>
      <c r="I1000" t="s">
        <v>599</v>
      </c>
      <c r="J1000" t="s">
        <v>731</v>
      </c>
      <c r="K1000" t="s">
        <v>61</v>
      </c>
      <c r="L1000" t="s">
        <v>487</v>
      </c>
    </row>
    <row r="1001" spans="1:12" x14ac:dyDescent="0.25">
      <c r="A1001" t="s">
        <v>924</v>
      </c>
      <c r="B1001" s="9" t="s">
        <v>883</v>
      </c>
      <c r="C1001" t="s">
        <v>228</v>
      </c>
      <c r="D1001" t="s">
        <v>629</v>
      </c>
      <c r="E1001" t="s">
        <v>388</v>
      </c>
      <c r="F1001" t="s">
        <v>759</v>
      </c>
      <c r="G1001" t="s">
        <v>479</v>
      </c>
      <c r="H1001" t="s">
        <v>265</v>
      </c>
      <c r="I1001" t="s">
        <v>390</v>
      </c>
      <c r="J1001" t="s">
        <v>415</v>
      </c>
      <c r="K1001" t="s">
        <v>662</v>
      </c>
      <c r="L1001" t="s">
        <v>761</v>
      </c>
    </row>
    <row r="1002" spans="1:12" x14ac:dyDescent="0.25">
      <c r="A1002" t="s">
        <v>924</v>
      </c>
      <c r="B1002" s="9" t="s">
        <v>884</v>
      </c>
      <c r="C1002" t="s">
        <v>426</v>
      </c>
      <c r="D1002" t="s">
        <v>54</v>
      </c>
      <c r="E1002" t="s">
        <v>396</v>
      </c>
      <c r="F1002" t="s">
        <v>666</v>
      </c>
      <c r="G1002" t="s">
        <v>314</v>
      </c>
      <c r="H1002" t="s">
        <v>273</v>
      </c>
      <c r="I1002" t="s">
        <v>545</v>
      </c>
      <c r="J1002" t="s">
        <v>614</v>
      </c>
      <c r="K1002" t="s">
        <v>230</v>
      </c>
      <c r="L1002" t="s">
        <v>231</v>
      </c>
    </row>
    <row r="1003" spans="1:12" x14ac:dyDescent="0.25">
      <c r="A1003" t="s">
        <v>924</v>
      </c>
      <c r="B1003" s="9" t="s">
        <v>907</v>
      </c>
      <c r="C1003" t="s">
        <v>651</v>
      </c>
      <c r="D1003" t="s">
        <v>310</v>
      </c>
      <c r="E1003" t="s">
        <v>346</v>
      </c>
      <c r="F1003" t="s">
        <v>652</v>
      </c>
      <c r="G1003" t="s">
        <v>132</v>
      </c>
      <c r="H1003" t="s">
        <v>133</v>
      </c>
      <c r="I1003" t="s">
        <v>134</v>
      </c>
      <c r="J1003" t="s">
        <v>562</v>
      </c>
      <c r="K1003" t="s">
        <v>882</v>
      </c>
      <c r="L1003" t="s">
        <v>882</v>
      </c>
    </row>
    <row r="1004" spans="1:12" x14ac:dyDescent="0.25">
      <c r="A1004" t="s">
        <v>924</v>
      </c>
      <c r="B1004" s="9" t="s">
        <v>885</v>
      </c>
      <c r="C1004" t="s">
        <v>288</v>
      </c>
      <c r="D1004" t="s">
        <v>240</v>
      </c>
      <c r="E1004" t="s">
        <v>689</v>
      </c>
      <c r="F1004" t="s">
        <v>289</v>
      </c>
      <c r="G1004" t="s">
        <v>243</v>
      </c>
      <c r="H1004" t="s">
        <v>321</v>
      </c>
      <c r="I1004" t="s">
        <v>290</v>
      </c>
      <c r="J1004" t="s">
        <v>291</v>
      </c>
      <c r="K1004" t="s">
        <v>437</v>
      </c>
      <c r="L1004" t="s">
        <v>435</v>
      </c>
    </row>
    <row r="1005" spans="1:12" x14ac:dyDescent="0.25">
      <c r="A1005" t="s">
        <v>924</v>
      </c>
      <c r="B1005" s="9" t="s">
        <v>886</v>
      </c>
      <c r="C1005" t="s">
        <v>598</v>
      </c>
      <c r="D1005" t="s">
        <v>237</v>
      </c>
      <c r="E1005" t="s">
        <v>113</v>
      </c>
      <c r="F1005" t="s">
        <v>115</v>
      </c>
      <c r="G1005" t="s">
        <v>137</v>
      </c>
      <c r="H1005" t="s">
        <v>744</v>
      </c>
      <c r="I1005" t="s">
        <v>114</v>
      </c>
      <c r="J1005" t="s">
        <v>499</v>
      </c>
      <c r="K1005" t="s">
        <v>374</v>
      </c>
      <c r="L1005" t="s">
        <v>597</v>
      </c>
    </row>
    <row r="1006" spans="1:12" x14ac:dyDescent="0.25">
      <c r="A1006" t="s">
        <v>924</v>
      </c>
      <c r="B1006" s="9" t="s">
        <v>908</v>
      </c>
      <c r="C1006" t="s">
        <v>503</v>
      </c>
      <c r="D1006" t="s">
        <v>140</v>
      </c>
      <c r="E1006" t="s">
        <v>633</v>
      </c>
      <c r="F1006" t="s">
        <v>202</v>
      </c>
      <c r="G1006" t="s">
        <v>623</v>
      </c>
      <c r="H1006" t="s">
        <v>707</v>
      </c>
      <c r="I1006" t="s">
        <v>148</v>
      </c>
      <c r="J1006" t="s">
        <v>219</v>
      </c>
      <c r="K1006" t="s">
        <v>413</v>
      </c>
      <c r="L1006" t="s">
        <v>109</v>
      </c>
    </row>
    <row r="1007" spans="1:12" x14ac:dyDescent="0.25">
      <c r="A1007" t="s">
        <v>924</v>
      </c>
      <c r="B1007" s="9" t="s">
        <v>887</v>
      </c>
      <c r="C1007" t="s">
        <v>621</v>
      </c>
      <c r="D1007" t="s">
        <v>260</v>
      </c>
      <c r="E1007" t="s">
        <v>304</v>
      </c>
      <c r="F1007" t="s">
        <v>259</v>
      </c>
      <c r="G1007" t="s">
        <v>714</v>
      </c>
      <c r="H1007" t="s">
        <v>547</v>
      </c>
      <c r="I1007" t="s">
        <v>356</v>
      </c>
      <c r="J1007" t="s">
        <v>307</v>
      </c>
      <c r="K1007" t="s">
        <v>353</v>
      </c>
      <c r="L1007" t="s">
        <v>174</v>
      </c>
    </row>
    <row r="1008" spans="1:12" x14ac:dyDescent="0.25">
      <c r="A1008" t="s">
        <v>924</v>
      </c>
      <c r="B1008" s="9" t="s">
        <v>909</v>
      </c>
      <c r="C1008" t="s">
        <v>130</v>
      </c>
      <c r="D1008" t="s">
        <v>129</v>
      </c>
      <c r="E1008" t="s">
        <v>592</v>
      </c>
      <c r="F1008" t="s">
        <v>882</v>
      </c>
      <c r="G1008" t="s">
        <v>882</v>
      </c>
      <c r="H1008" t="s">
        <v>882</v>
      </c>
      <c r="I1008" t="s">
        <v>882</v>
      </c>
      <c r="J1008" t="s">
        <v>882</v>
      </c>
      <c r="K1008" t="s">
        <v>882</v>
      </c>
      <c r="L1008" t="s">
        <v>882</v>
      </c>
    </row>
    <row r="1009" spans="1:12" x14ac:dyDescent="0.25">
      <c r="A1009" t="s">
        <v>924</v>
      </c>
      <c r="B1009" s="9" t="s">
        <v>910</v>
      </c>
      <c r="C1009" t="s">
        <v>329</v>
      </c>
      <c r="D1009" t="s">
        <v>126</v>
      </c>
      <c r="E1009" t="s">
        <v>124</v>
      </c>
      <c r="F1009" t="s">
        <v>414</v>
      </c>
      <c r="G1009" t="s">
        <v>122</v>
      </c>
      <c r="H1009" t="s">
        <v>301</v>
      </c>
      <c r="I1009" t="s">
        <v>425</v>
      </c>
      <c r="J1009" t="s">
        <v>591</v>
      </c>
      <c r="K1009" t="s">
        <v>469</v>
      </c>
      <c r="L1009" t="s">
        <v>501</v>
      </c>
    </row>
    <row r="1010" spans="1:12" x14ac:dyDescent="0.25">
      <c r="A1010" t="s">
        <v>924</v>
      </c>
      <c r="B1010" s="9" t="s">
        <v>888</v>
      </c>
      <c r="C1010" t="s">
        <v>738</v>
      </c>
      <c r="D1010" t="s">
        <v>117</v>
      </c>
      <c r="E1010" t="s">
        <v>74</v>
      </c>
      <c r="F1010" t="s">
        <v>313</v>
      </c>
      <c r="G1010" t="s">
        <v>420</v>
      </c>
      <c r="H1010" t="s">
        <v>710</v>
      </c>
      <c r="I1010" t="s">
        <v>712</v>
      </c>
      <c r="J1010" t="s">
        <v>337</v>
      </c>
      <c r="K1010" t="s">
        <v>498</v>
      </c>
      <c r="L1010" t="s">
        <v>135</v>
      </c>
    </row>
    <row r="1011" spans="1:12" x14ac:dyDescent="0.25">
      <c r="A1011" t="s">
        <v>924</v>
      </c>
      <c r="B1011" s="9" t="s">
        <v>889</v>
      </c>
      <c r="C1011" t="s">
        <v>704</v>
      </c>
      <c r="D1011" t="s">
        <v>402</v>
      </c>
      <c r="E1011" t="s">
        <v>540</v>
      </c>
      <c r="F1011" t="s">
        <v>403</v>
      </c>
      <c r="G1011" t="s">
        <v>576</v>
      </c>
      <c r="H1011" t="s">
        <v>282</v>
      </c>
      <c r="I1011" t="s">
        <v>527</v>
      </c>
      <c r="J1011" t="s">
        <v>477</v>
      </c>
      <c r="K1011" t="s">
        <v>483</v>
      </c>
      <c r="L1011" t="s">
        <v>669</v>
      </c>
    </row>
    <row r="1012" spans="1:12" x14ac:dyDescent="0.25">
      <c r="A1012" t="s">
        <v>924</v>
      </c>
      <c r="B1012" s="9" t="s">
        <v>890</v>
      </c>
      <c r="C1012" t="s">
        <v>72</v>
      </c>
      <c r="D1012" t="s">
        <v>296</v>
      </c>
      <c r="E1012" t="s">
        <v>644</v>
      </c>
      <c r="F1012" t="s">
        <v>439</v>
      </c>
      <c r="G1012" t="s">
        <v>526</v>
      </c>
      <c r="H1012" t="s">
        <v>309</v>
      </c>
      <c r="I1012" t="s">
        <v>73</v>
      </c>
      <c r="J1012" t="s">
        <v>459</v>
      </c>
      <c r="K1012" t="s">
        <v>447</v>
      </c>
      <c r="L1012" t="s">
        <v>255</v>
      </c>
    </row>
    <row r="1013" spans="1:12" x14ac:dyDescent="0.25">
      <c r="A1013" t="s">
        <v>924</v>
      </c>
      <c r="B1013" s="9" t="s">
        <v>911</v>
      </c>
      <c r="C1013" t="s">
        <v>53</v>
      </c>
      <c r="D1013" t="s">
        <v>267</v>
      </c>
      <c r="E1013" t="s">
        <v>360</v>
      </c>
      <c r="F1013" t="s">
        <v>724</v>
      </c>
      <c r="G1013" t="s">
        <v>300</v>
      </c>
      <c r="H1013" t="s">
        <v>492</v>
      </c>
      <c r="I1013" t="s">
        <v>150</v>
      </c>
      <c r="J1013" t="s">
        <v>605</v>
      </c>
      <c r="K1013" t="s">
        <v>342</v>
      </c>
      <c r="L1013" t="s">
        <v>641</v>
      </c>
    </row>
    <row r="1014" spans="1:12" x14ac:dyDescent="0.25">
      <c r="A1014" t="s">
        <v>924</v>
      </c>
      <c r="B1014" s="9" t="s">
        <v>891</v>
      </c>
      <c r="C1014" t="s">
        <v>344</v>
      </c>
      <c r="D1014" t="s">
        <v>722</v>
      </c>
      <c r="E1014" t="s">
        <v>645</v>
      </c>
      <c r="F1014" t="s">
        <v>123</v>
      </c>
      <c r="G1014" t="s">
        <v>131</v>
      </c>
      <c r="H1014" t="s">
        <v>699</v>
      </c>
      <c r="I1014" t="s">
        <v>453</v>
      </c>
      <c r="J1014" t="s">
        <v>370</v>
      </c>
      <c r="K1014" t="s">
        <v>323</v>
      </c>
      <c r="L1014" t="s">
        <v>655</v>
      </c>
    </row>
    <row r="1015" spans="1:12" x14ac:dyDescent="0.25">
      <c r="A1015" t="s">
        <v>924</v>
      </c>
      <c r="B1015" s="9" t="s">
        <v>892</v>
      </c>
      <c r="C1015" t="s">
        <v>615</v>
      </c>
      <c r="D1015" t="s">
        <v>736</v>
      </c>
      <c r="E1015" t="s">
        <v>295</v>
      </c>
      <c r="F1015" t="s">
        <v>660</v>
      </c>
      <c r="G1015" t="s">
        <v>198</v>
      </c>
      <c r="H1015" t="s">
        <v>222</v>
      </c>
      <c r="I1015" t="s">
        <v>506</v>
      </c>
      <c r="J1015" t="s">
        <v>205</v>
      </c>
      <c r="K1015" t="s">
        <v>507</v>
      </c>
      <c r="L1015" t="s">
        <v>422</v>
      </c>
    </row>
    <row r="1016" spans="1:12" x14ac:dyDescent="0.25">
      <c r="A1016" t="s">
        <v>924</v>
      </c>
      <c r="B1016" s="9" t="s">
        <v>893</v>
      </c>
      <c r="C1016" t="s">
        <v>509</v>
      </c>
      <c r="D1016" t="s">
        <v>512</v>
      </c>
      <c r="E1016" t="s">
        <v>672</v>
      </c>
      <c r="F1016" t="s">
        <v>579</v>
      </c>
      <c r="G1016" t="s">
        <v>671</v>
      </c>
      <c r="H1016" t="s">
        <v>685</v>
      </c>
      <c r="I1016" t="s">
        <v>204</v>
      </c>
      <c r="J1016" t="s">
        <v>246</v>
      </c>
      <c r="K1016" t="s">
        <v>442</v>
      </c>
      <c r="L1016" t="s">
        <v>347</v>
      </c>
    </row>
    <row r="1017" spans="1:12" x14ac:dyDescent="0.25">
      <c r="A1017" t="s">
        <v>924</v>
      </c>
      <c r="B1017" s="9" t="s">
        <v>912</v>
      </c>
      <c r="C1017" t="s">
        <v>609</v>
      </c>
      <c r="D1017" t="s">
        <v>473</v>
      </c>
      <c r="E1017" t="s">
        <v>434</v>
      </c>
      <c r="F1017" t="s">
        <v>334</v>
      </c>
      <c r="G1017" t="s">
        <v>718</v>
      </c>
      <c r="H1017" t="s">
        <v>564</v>
      </c>
      <c r="I1017" t="s">
        <v>475</v>
      </c>
      <c r="J1017" t="s">
        <v>571</v>
      </c>
      <c r="K1017" t="s">
        <v>400</v>
      </c>
      <c r="L1017" t="s">
        <v>713</v>
      </c>
    </row>
    <row r="1018" spans="1:12" x14ac:dyDescent="0.25">
      <c r="A1018" t="s">
        <v>924</v>
      </c>
      <c r="B1018" s="9" t="s">
        <v>913</v>
      </c>
      <c r="C1018" t="s">
        <v>555</v>
      </c>
      <c r="D1018" t="s">
        <v>385</v>
      </c>
      <c r="E1018" t="s">
        <v>628</v>
      </c>
      <c r="F1018" t="s">
        <v>570</v>
      </c>
      <c r="G1018" t="s">
        <v>490</v>
      </c>
      <c r="H1018" t="s">
        <v>620</v>
      </c>
      <c r="I1018" t="s">
        <v>515</v>
      </c>
      <c r="J1018" t="s">
        <v>611</v>
      </c>
      <c r="K1018" t="s">
        <v>658</v>
      </c>
      <c r="L1018" t="s">
        <v>882</v>
      </c>
    </row>
    <row r="1019" spans="1:12" x14ac:dyDescent="0.25">
      <c r="A1019" t="s">
        <v>924</v>
      </c>
      <c r="B1019" s="9" t="s">
        <v>894</v>
      </c>
      <c r="C1019" t="s">
        <v>271</v>
      </c>
      <c r="D1019" t="s">
        <v>747</v>
      </c>
      <c r="E1019" t="s">
        <v>401</v>
      </c>
      <c r="F1019" t="s">
        <v>602</v>
      </c>
      <c r="G1019" t="s">
        <v>193</v>
      </c>
      <c r="H1019" t="s">
        <v>603</v>
      </c>
      <c r="I1019" t="s">
        <v>386</v>
      </c>
      <c r="J1019" t="s">
        <v>654</v>
      </c>
      <c r="K1019" t="s">
        <v>882</v>
      </c>
      <c r="L1019" t="s">
        <v>882</v>
      </c>
    </row>
    <row r="1020" spans="1:12" x14ac:dyDescent="0.25">
      <c r="A1020" t="s">
        <v>924</v>
      </c>
      <c r="B1020" s="9" t="s">
        <v>914</v>
      </c>
      <c r="C1020" t="s">
        <v>190</v>
      </c>
      <c r="D1020" t="s">
        <v>184</v>
      </c>
      <c r="E1020" t="s">
        <v>119</v>
      </c>
      <c r="F1020" t="s">
        <v>366</v>
      </c>
      <c r="G1020" t="s">
        <v>523</v>
      </c>
      <c r="H1020" t="s">
        <v>572</v>
      </c>
      <c r="I1020" t="s">
        <v>563</v>
      </c>
      <c r="J1020" t="s">
        <v>650</v>
      </c>
      <c r="K1020" t="s">
        <v>393</v>
      </c>
      <c r="L1020" t="s">
        <v>108</v>
      </c>
    </row>
    <row r="1021" spans="1:12" x14ac:dyDescent="0.25">
      <c r="A1021" t="s">
        <v>924</v>
      </c>
      <c r="B1021" s="9" t="s">
        <v>895</v>
      </c>
      <c r="C1021" t="s">
        <v>238</v>
      </c>
      <c r="D1021" t="s">
        <v>432</v>
      </c>
      <c r="E1021" t="s">
        <v>711</v>
      </c>
      <c r="F1021" t="s">
        <v>262</v>
      </c>
      <c r="G1021" t="s">
        <v>264</v>
      </c>
      <c r="H1021" t="s">
        <v>75</v>
      </c>
      <c r="I1021" t="s">
        <v>111</v>
      </c>
      <c r="J1021" t="s">
        <v>263</v>
      </c>
      <c r="K1021" t="s">
        <v>528</v>
      </c>
      <c r="L1021" t="s">
        <v>882</v>
      </c>
    </row>
    <row r="1022" spans="1:12" x14ac:dyDescent="0.25">
      <c r="A1022" t="s">
        <v>924</v>
      </c>
      <c r="B1022" s="9" t="s">
        <v>896</v>
      </c>
      <c r="C1022" t="s">
        <v>739</v>
      </c>
      <c r="D1022" t="s">
        <v>480</v>
      </c>
      <c r="E1022" t="s">
        <v>746</v>
      </c>
      <c r="F1022" t="s">
        <v>489</v>
      </c>
      <c r="G1022" t="s">
        <v>429</v>
      </c>
      <c r="H1022" t="s">
        <v>418</v>
      </c>
      <c r="I1022" t="s">
        <v>626</v>
      </c>
      <c r="J1022" t="s">
        <v>200</v>
      </c>
      <c r="K1022" t="s">
        <v>460</v>
      </c>
      <c r="L1022" t="s">
        <v>882</v>
      </c>
    </row>
    <row r="1023" spans="1:12" x14ac:dyDescent="0.25">
      <c r="A1023" t="s">
        <v>924</v>
      </c>
      <c r="B1023" s="9" t="s">
        <v>897</v>
      </c>
      <c r="C1023" t="s">
        <v>702</v>
      </c>
      <c r="D1023" t="s">
        <v>681</v>
      </c>
      <c r="E1023" t="s">
        <v>327</v>
      </c>
      <c r="F1023" t="s">
        <v>693</v>
      </c>
      <c r="G1023" t="s">
        <v>758</v>
      </c>
      <c r="H1023" t="s">
        <v>367</v>
      </c>
      <c r="I1023" t="s">
        <v>717</v>
      </c>
      <c r="J1023" t="s">
        <v>573</v>
      </c>
      <c r="K1023" t="s">
        <v>546</v>
      </c>
      <c r="L1023" t="s">
        <v>49</v>
      </c>
    </row>
    <row r="1024" spans="1:12" x14ac:dyDescent="0.25">
      <c r="A1024" t="s">
        <v>924</v>
      </c>
      <c r="B1024" s="9" t="s">
        <v>898</v>
      </c>
      <c r="C1024" t="s">
        <v>426</v>
      </c>
      <c r="D1024" t="s">
        <v>590</v>
      </c>
      <c r="E1024" t="s">
        <v>732</v>
      </c>
      <c r="F1024" t="s">
        <v>54</v>
      </c>
      <c r="G1024" t="s">
        <v>396</v>
      </c>
      <c r="H1024" t="s">
        <v>666</v>
      </c>
      <c r="I1024" t="s">
        <v>314</v>
      </c>
      <c r="J1024" t="s">
        <v>727</v>
      </c>
      <c r="K1024" t="s">
        <v>147</v>
      </c>
      <c r="L1024" t="s">
        <v>558</v>
      </c>
    </row>
    <row r="1025" spans="1:12" x14ac:dyDescent="0.25">
      <c r="A1025" t="s">
        <v>924</v>
      </c>
      <c r="B1025" s="9" t="s">
        <v>899</v>
      </c>
      <c r="C1025" t="s">
        <v>288</v>
      </c>
      <c r="D1025" t="s">
        <v>329</v>
      </c>
      <c r="E1025" t="s">
        <v>621</v>
      </c>
      <c r="F1025" t="s">
        <v>126</v>
      </c>
      <c r="G1025" t="s">
        <v>598</v>
      </c>
      <c r="H1025" t="s">
        <v>240</v>
      </c>
      <c r="I1025" t="s">
        <v>651</v>
      </c>
      <c r="J1025" t="s">
        <v>503</v>
      </c>
      <c r="K1025" t="s">
        <v>237</v>
      </c>
      <c r="L1025" t="s">
        <v>130</v>
      </c>
    </row>
    <row r="1026" spans="1:12" x14ac:dyDescent="0.25">
      <c r="A1026" t="s">
        <v>924</v>
      </c>
      <c r="B1026" s="9" t="s">
        <v>900</v>
      </c>
      <c r="C1026" t="s">
        <v>72</v>
      </c>
      <c r="D1026" t="s">
        <v>704</v>
      </c>
      <c r="E1026" t="s">
        <v>344</v>
      </c>
      <c r="F1026" t="s">
        <v>296</v>
      </c>
      <c r="G1026" t="s">
        <v>402</v>
      </c>
      <c r="H1026" t="s">
        <v>53</v>
      </c>
      <c r="I1026" t="s">
        <v>722</v>
      </c>
      <c r="J1026" t="s">
        <v>267</v>
      </c>
      <c r="K1026" t="s">
        <v>644</v>
      </c>
      <c r="L1026" t="s">
        <v>540</v>
      </c>
    </row>
    <row r="1027" spans="1:12" x14ac:dyDescent="0.25">
      <c r="A1027" t="s">
        <v>924</v>
      </c>
      <c r="B1027" s="9" t="s">
        <v>901</v>
      </c>
      <c r="C1027" t="s">
        <v>271</v>
      </c>
      <c r="D1027" t="s">
        <v>747</v>
      </c>
      <c r="E1027" t="s">
        <v>615</v>
      </c>
      <c r="F1027" t="s">
        <v>736</v>
      </c>
      <c r="G1027" t="s">
        <v>609</v>
      </c>
      <c r="H1027" t="s">
        <v>401</v>
      </c>
      <c r="I1027" t="s">
        <v>509</v>
      </c>
      <c r="J1027" t="s">
        <v>602</v>
      </c>
      <c r="K1027" t="s">
        <v>295</v>
      </c>
      <c r="L1027" t="s">
        <v>473</v>
      </c>
    </row>
    <row r="1028" spans="1:12" x14ac:dyDescent="0.25">
      <c r="A1028" t="s">
        <v>924</v>
      </c>
      <c r="B1028" s="9" t="s">
        <v>902</v>
      </c>
      <c r="C1028" t="s">
        <v>190</v>
      </c>
      <c r="D1028" t="s">
        <v>184</v>
      </c>
      <c r="E1028" t="s">
        <v>739</v>
      </c>
      <c r="F1028" t="s">
        <v>238</v>
      </c>
      <c r="G1028" t="s">
        <v>480</v>
      </c>
      <c r="H1028" t="s">
        <v>746</v>
      </c>
      <c r="I1028" t="s">
        <v>432</v>
      </c>
      <c r="J1028" t="s">
        <v>119</v>
      </c>
      <c r="K1028" t="s">
        <v>366</v>
      </c>
      <c r="L1028" t="s">
        <v>523</v>
      </c>
    </row>
    <row r="1029" spans="1:12" x14ac:dyDescent="0.25">
      <c r="A1029" t="s">
        <v>925</v>
      </c>
      <c r="B1029" s="9" t="s">
        <v>881</v>
      </c>
      <c r="C1029" t="s">
        <v>693</v>
      </c>
      <c r="D1029" t="s">
        <v>546</v>
      </c>
      <c r="E1029" t="s">
        <v>717</v>
      </c>
      <c r="F1029" t="s">
        <v>166</v>
      </c>
      <c r="G1029" t="s">
        <v>339</v>
      </c>
      <c r="H1029" t="s">
        <v>760</v>
      </c>
      <c r="I1029" t="s">
        <v>681</v>
      </c>
      <c r="J1029" t="s">
        <v>298</v>
      </c>
      <c r="K1029" t="s">
        <v>725</v>
      </c>
      <c r="L1029" t="s">
        <v>682</v>
      </c>
    </row>
    <row r="1030" spans="1:12" x14ac:dyDescent="0.25">
      <c r="A1030" t="s">
        <v>925</v>
      </c>
      <c r="B1030" s="9" t="s">
        <v>903</v>
      </c>
      <c r="C1030" t="s">
        <v>56</v>
      </c>
      <c r="D1030" t="s">
        <v>327</v>
      </c>
      <c r="E1030" t="s">
        <v>328</v>
      </c>
      <c r="F1030" t="s">
        <v>573</v>
      </c>
      <c r="G1030" t="s">
        <v>882</v>
      </c>
      <c r="H1030" t="s">
        <v>882</v>
      </c>
      <c r="I1030" t="s">
        <v>882</v>
      </c>
      <c r="J1030" t="s">
        <v>882</v>
      </c>
      <c r="K1030" t="s">
        <v>882</v>
      </c>
      <c r="L1030" t="s">
        <v>882</v>
      </c>
    </row>
    <row r="1031" spans="1:12" x14ac:dyDescent="0.25">
      <c r="A1031" t="s">
        <v>925</v>
      </c>
      <c r="B1031" s="9" t="s">
        <v>904</v>
      </c>
      <c r="C1031" t="s">
        <v>702</v>
      </c>
      <c r="D1031" t="s">
        <v>49</v>
      </c>
      <c r="E1031" t="s">
        <v>171</v>
      </c>
      <c r="F1031" t="s">
        <v>612</v>
      </c>
      <c r="G1031" t="s">
        <v>48</v>
      </c>
      <c r="H1031" t="s">
        <v>882</v>
      </c>
      <c r="I1031" t="s">
        <v>882</v>
      </c>
      <c r="J1031" t="s">
        <v>882</v>
      </c>
      <c r="K1031" t="s">
        <v>882</v>
      </c>
      <c r="L1031" t="s">
        <v>882</v>
      </c>
    </row>
    <row r="1032" spans="1:12" x14ac:dyDescent="0.25">
      <c r="A1032" t="s">
        <v>925</v>
      </c>
      <c r="B1032" s="9" t="s">
        <v>905</v>
      </c>
      <c r="C1032" t="s">
        <v>367</v>
      </c>
      <c r="D1032" t="s">
        <v>416</v>
      </c>
      <c r="E1032" t="s">
        <v>882</v>
      </c>
      <c r="F1032" t="s">
        <v>882</v>
      </c>
      <c r="G1032" t="s">
        <v>882</v>
      </c>
      <c r="H1032" t="s">
        <v>882</v>
      </c>
      <c r="I1032" t="s">
        <v>882</v>
      </c>
      <c r="J1032" t="s">
        <v>882</v>
      </c>
      <c r="K1032" t="s">
        <v>882</v>
      </c>
      <c r="L1032" t="s">
        <v>882</v>
      </c>
    </row>
    <row r="1033" spans="1:12" x14ac:dyDescent="0.25">
      <c r="A1033" t="s">
        <v>925</v>
      </c>
      <c r="B1033" s="9" t="s">
        <v>906</v>
      </c>
      <c r="C1033" t="s">
        <v>732</v>
      </c>
      <c r="D1033" t="s">
        <v>590</v>
      </c>
      <c r="E1033" t="s">
        <v>727</v>
      </c>
      <c r="F1033" t="s">
        <v>147</v>
      </c>
      <c r="G1033" t="s">
        <v>558</v>
      </c>
      <c r="H1033" t="s">
        <v>162</v>
      </c>
      <c r="I1033" t="s">
        <v>599</v>
      </c>
      <c r="J1033" t="s">
        <v>487</v>
      </c>
      <c r="K1033" t="s">
        <v>316</v>
      </c>
      <c r="L1033" t="s">
        <v>680</v>
      </c>
    </row>
    <row r="1034" spans="1:12" x14ac:dyDescent="0.25">
      <c r="A1034" t="s">
        <v>925</v>
      </c>
      <c r="B1034" s="9" t="s">
        <v>883</v>
      </c>
      <c r="C1034" t="s">
        <v>228</v>
      </c>
      <c r="D1034" t="s">
        <v>629</v>
      </c>
      <c r="E1034" t="s">
        <v>388</v>
      </c>
      <c r="F1034" t="s">
        <v>479</v>
      </c>
      <c r="G1034" t="s">
        <v>203</v>
      </c>
      <c r="H1034" t="s">
        <v>463</v>
      </c>
      <c r="I1034" t="s">
        <v>415</v>
      </c>
      <c r="J1034" t="s">
        <v>446</v>
      </c>
      <c r="K1034" t="s">
        <v>534</v>
      </c>
      <c r="L1034" t="s">
        <v>726</v>
      </c>
    </row>
    <row r="1035" spans="1:12" x14ac:dyDescent="0.25">
      <c r="A1035" t="s">
        <v>925</v>
      </c>
      <c r="B1035" s="9" t="s">
        <v>884</v>
      </c>
      <c r="C1035" t="s">
        <v>426</v>
      </c>
      <c r="D1035" t="s">
        <v>314</v>
      </c>
      <c r="E1035" t="s">
        <v>396</v>
      </c>
      <c r="F1035" t="s">
        <v>666</v>
      </c>
      <c r="G1035" t="s">
        <v>545</v>
      </c>
      <c r="H1035" t="s">
        <v>54</v>
      </c>
      <c r="I1035" t="s">
        <v>273</v>
      </c>
      <c r="J1035" t="s">
        <v>256</v>
      </c>
      <c r="K1035" t="s">
        <v>600</v>
      </c>
      <c r="L1035" t="s">
        <v>230</v>
      </c>
    </row>
    <row r="1036" spans="1:12" x14ac:dyDescent="0.25">
      <c r="A1036" t="s">
        <v>925</v>
      </c>
      <c r="B1036" s="9" t="s">
        <v>907</v>
      </c>
      <c r="C1036" t="s">
        <v>310</v>
      </c>
      <c r="D1036" t="s">
        <v>346</v>
      </c>
      <c r="E1036" t="s">
        <v>651</v>
      </c>
      <c r="F1036" t="s">
        <v>882</v>
      </c>
      <c r="G1036" t="s">
        <v>882</v>
      </c>
      <c r="H1036" t="s">
        <v>882</v>
      </c>
      <c r="I1036" t="s">
        <v>882</v>
      </c>
      <c r="J1036" t="s">
        <v>882</v>
      </c>
      <c r="K1036" t="s">
        <v>882</v>
      </c>
      <c r="L1036" t="s">
        <v>882</v>
      </c>
    </row>
    <row r="1037" spans="1:12" x14ac:dyDescent="0.25">
      <c r="A1037" t="s">
        <v>925</v>
      </c>
      <c r="B1037" s="9" t="s">
        <v>885</v>
      </c>
      <c r="C1037" t="s">
        <v>288</v>
      </c>
      <c r="D1037" t="s">
        <v>289</v>
      </c>
      <c r="E1037" t="s">
        <v>240</v>
      </c>
      <c r="F1037" t="s">
        <v>619</v>
      </c>
      <c r="G1037" t="s">
        <v>689</v>
      </c>
      <c r="H1037" t="s">
        <v>882</v>
      </c>
      <c r="I1037" t="s">
        <v>882</v>
      </c>
      <c r="J1037" t="s">
        <v>882</v>
      </c>
      <c r="K1037" t="s">
        <v>882</v>
      </c>
      <c r="L1037" t="s">
        <v>882</v>
      </c>
    </row>
    <row r="1038" spans="1:12" x14ac:dyDescent="0.25">
      <c r="A1038" t="s">
        <v>925</v>
      </c>
      <c r="B1038" s="9" t="s">
        <v>886</v>
      </c>
      <c r="C1038" t="s">
        <v>598</v>
      </c>
      <c r="D1038" t="s">
        <v>237</v>
      </c>
      <c r="E1038" t="s">
        <v>114</v>
      </c>
      <c r="F1038" t="s">
        <v>552</v>
      </c>
      <c r="G1038" t="s">
        <v>115</v>
      </c>
      <c r="H1038" t="s">
        <v>113</v>
      </c>
      <c r="I1038" t="s">
        <v>312</v>
      </c>
      <c r="J1038" t="s">
        <v>381</v>
      </c>
      <c r="K1038" t="s">
        <v>137</v>
      </c>
      <c r="L1038" t="s">
        <v>351</v>
      </c>
    </row>
    <row r="1039" spans="1:12" x14ac:dyDescent="0.25">
      <c r="A1039" t="s">
        <v>925</v>
      </c>
      <c r="B1039" s="9" t="s">
        <v>908</v>
      </c>
      <c r="C1039" t="s">
        <v>148</v>
      </c>
      <c r="D1039" t="s">
        <v>202</v>
      </c>
      <c r="E1039" t="s">
        <v>633</v>
      </c>
      <c r="F1039" t="s">
        <v>219</v>
      </c>
      <c r="G1039" t="s">
        <v>140</v>
      </c>
      <c r="H1039" t="s">
        <v>109</v>
      </c>
      <c r="I1039" t="s">
        <v>214</v>
      </c>
      <c r="J1039" t="s">
        <v>503</v>
      </c>
      <c r="K1039" t="s">
        <v>580</v>
      </c>
      <c r="L1039" t="s">
        <v>623</v>
      </c>
    </row>
    <row r="1040" spans="1:12" x14ac:dyDescent="0.25">
      <c r="A1040" t="s">
        <v>925</v>
      </c>
      <c r="B1040" s="9" t="s">
        <v>887</v>
      </c>
      <c r="C1040" t="s">
        <v>621</v>
      </c>
      <c r="D1040" t="s">
        <v>259</v>
      </c>
      <c r="E1040" t="s">
        <v>356</v>
      </c>
      <c r="F1040" t="s">
        <v>714</v>
      </c>
      <c r="G1040" t="s">
        <v>357</v>
      </c>
      <c r="H1040" t="s">
        <v>260</v>
      </c>
      <c r="I1040" t="s">
        <v>304</v>
      </c>
      <c r="J1040" t="s">
        <v>352</v>
      </c>
      <c r="K1040" t="s">
        <v>547</v>
      </c>
      <c r="L1040" t="s">
        <v>355</v>
      </c>
    </row>
    <row r="1041" spans="1:12" x14ac:dyDescent="0.25">
      <c r="A1041" t="s">
        <v>925</v>
      </c>
      <c r="B1041" s="9" t="s">
        <v>909</v>
      </c>
      <c r="C1041" t="s">
        <v>130</v>
      </c>
      <c r="D1041" t="s">
        <v>129</v>
      </c>
      <c r="E1041" t="s">
        <v>592</v>
      </c>
      <c r="F1041" t="s">
        <v>882</v>
      </c>
      <c r="G1041" t="s">
        <v>882</v>
      </c>
      <c r="H1041" t="s">
        <v>882</v>
      </c>
      <c r="I1041" t="s">
        <v>882</v>
      </c>
      <c r="J1041" t="s">
        <v>882</v>
      </c>
      <c r="K1041" t="s">
        <v>882</v>
      </c>
      <c r="L1041" t="s">
        <v>882</v>
      </c>
    </row>
    <row r="1042" spans="1:12" x14ac:dyDescent="0.25">
      <c r="A1042" t="s">
        <v>925</v>
      </c>
      <c r="B1042" s="9" t="s">
        <v>910</v>
      </c>
      <c r="C1042" t="s">
        <v>126</v>
      </c>
      <c r="D1042" t="s">
        <v>329</v>
      </c>
      <c r="E1042" t="s">
        <v>122</v>
      </c>
      <c r="F1042" t="s">
        <v>301</v>
      </c>
      <c r="G1042" t="s">
        <v>591</v>
      </c>
      <c r="H1042" t="s">
        <v>124</v>
      </c>
      <c r="I1042" t="s">
        <v>425</v>
      </c>
      <c r="J1042" t="s">
        <v>504</v>
      </c>
      <c r="K1042" t="s">
        <v>882</v>
      </c>
      <c r="L1042" t="s">
        <v>882</v>
      </c>
    </row>
    <row r="1043" spans="1:12" x14ac:dyDescent="0.25">
      <c r="A1043" t="s">
        <v>925</v>
      </c>
      <c r="B1043" s="9" t="s">
        <v>888</v>
      </c>
      <c r="C1043" t="s">
        <v>738</v>
      </c>
      <c r="D1043" t="s">
        <v>117</v>
      </c>
      <c r="E1043" t="s">
        <v>338</v>
      </c>
      <c r="F1043" t="s">
        <v>420</v>
      </c>
      <c r="G1043" t="s">
        <v>74</v>
      </c>
      <c r="H1043" t="s">
        <v>712</v>
      </c>
      <c r="I1043" t="s">
        <v>882</v>
      </c>
      <c r="J1043" t="s">
        <v>882</v>
      </c>
      <c r="K1043" t="s">
        <v>882</v>
      </c>
      <c r="L1043" t="s">
        <v>882</v>
      </c>
    </row>
    <row r="1044" spans="1:12" x14ac:dyDescent="0.25">
      <c r="A1044" t="s">
        <v>925</v>
      </c>
      <c r="B1044" s="9" t="s">
        <v>889</v>
      </c>
      <c r="C1044" t="s">
        <v>704</v>
      </c>
      <c r="D1044" t="s">
        <v>402</v>
      </c>
      <c r="E1044" t="s">
        <v>224</v>
      </c>
      <c r="F1044" t="s">
        <v>282</v>
      </c>
      <c r="G1044" t="s">
        <v>576</v>
      </c>
      <c r="H1044" t="s">
        <v>239</v>
      </c>
      <c r="I1044" t="s">
        <v>403</v>
      </c>
      <c r="J1044" t="s">
        <v>669</v>
      </c>
      <c r="K1044" t="s">
        <v>483</v>
      </c>
      <c r="L1044" t="s">
        <v>540</v>
      </c>
    </row>
    <row r="1045" spans="1:12" x14ac:dyDescent="0.25">
      <c r="A1045" t="s">
        <v>925</v>
      </c>
      <c r="B1045" s="9" t="s">
        <v>890</v>
      </c>
      <c r="C1045" t="s">
        <v>72</v>
      </c>
      <c r="D1045" t="s">
        <v>296</v>
      </c>
      <c r="E1045" t="s">
        <v>644</v>
      </c>
      <c r="F1045" t="s">
        <v>459</v>
      </c>
      <c r="G1045" t="s">
        <v>309</v>
      </c>
      <c r="H1045" t="s">
        <v>524</v>
      </c>
      <c r="I1045" t="s">
        <v>526</v>
      </c>
      <c r="J1045" t="s">
        <v>255</v>
      </c>
      <c r="K1045" t="s">
        <v>445</v>
      </c>
      <c r="L1045" t="s">
        <v>882</v>
      </c>
    </row>
    <row r="1046" spans="1:12" x14ac:dyDescent="0.25">
      <c r="A1046" t="s">
        <v>925</v>
      </c>
      <c r="B1046" s="9" t="s">
        <v>911</v>
      </c>
      <c r="C1046" t="s">
        <v>267</v>
      </c>
      <c r="D1046" t="s">
        <v>360</v>
      </c>
      <c r="E1046" t="s">
        <v>53</v>
      </c>
      <c r="F1046" t="s">
        <v>724</v>
      </c>
      <c r="G1046" t="s">
        <v>882</v>
      </c>
      <c r="H1046" t="s">
        <v>882</v>
      </c>
      <c r="I1046" t="s">
        <v>882</v>
      </c>
      <c r="J1046" t="s">
        <v>882</v>
      </c>
      <c r="K1046" t="s">
        <v>882</v>
      </c>
      <c r="L1046" t="s">
        <v>882</v>
      </c>
    </row>
    <row r="1047" spans="1:12" x14ac:dyDescent="0.25">
      <c r="A1047" t="s">
        <v>925</v>
      </c>
      <c r="B1047" s="9" t="s">
        <v>891</v>
      </c>
      <c r="C1047" t="s">
        <v>344</v>
      </c>
      <c r="D1047" t="s">
        <v>131</v>
      </c>
      <c r="E1047" t="s">
        <v>699</v>
      </c>
      <c r="F1047" t="s">
        <v>722</v>
      </c>
      <c r="G1047" t="s">
        <v>645</v>
      </c>
      <c r="H1047" t="s">
        <v>453</v>
      </c>
      <c r="I1047" t="s">
        <v>648</v>
      </c>
      <c r="J1047" t="s">
        <v>121</v>
      </c>
      <c r="K1047" t="s">
        <v>655</v>
      </c>
      <c r="L1047" t="s">
        <v>123</v>
      </c>
    </row>
    <row r="1048" spans="1:12" x14ac:dyDescent="0.25">
      <c r="A1048" t="s">
        <v>925</v>
      </c>
      <c r="B1048" s="9" t="s">
        <v>892</v>
      </c>
      <c r="C1048" t="s">
        <v>198</v>
      </c>
      <c r="D1048" t="s">
        <v>295</v>
      </c>
      <c r="E1048" t="s">
        <v>660</v>
      </c>
      <c r="F1048" t="s">
        <v>615</v>
      </c>
      <c r="G1048" t="s">
        <v>736</v>
      </c>
      <c r="H1048" t="s">
        <v>752</v>
      </c>
      <c r="I1048" t="s">
        <v>506</v>
      </c>
      <c r="J1048" t="s">
        <v>422</v>
      </c>
      <c r="K1048" t="s">
        <v>164</v>
      </c>
      <c r="L1048" t="s">
        <v>205</v>
      </c>
    </row>
    <row r="1049" spans="1:12" x14ac:dyDescent="0.25">
      <c r="A1049" t="s">
        <v>925</v>
      </c>
      <c r="B1049" s="9" t="s">
        <v>893</v>
      </c>
      <c r="C1049" t="s">
        <v>512</v>
      </c>
      <c r="D1049" t="s">
        <v>509</v>
      </c>
      <c r="E1049" t="s">
        <v>579</v>
      </c>
      <c r="F1049" t="s">
        <v>672</v>
      </c>
      <c r="G1049" t="s">
        <v>204</v>
      </c>
      <c r="H1049" t="s">
        <v>347</v>
      </c>
      <c r="I1049" t="s">
        <v>671</v>
      </c>
      <c r="J1049" t="s">
        <v>246</v>
      </c>
      <c r="K1049" t="s">
        <v>685</v>
      </c>
      <c r="L1049" t="s">
        <v>753</v>
      </c>
    </row>
    <row r="1050" spans="1:12" x14ac:dyDescent="0.25">
      <c r="A1050" t="s">
        <v>925</v>
      </c>
      <c r="B1050" s="9" t="s">
        <v>912</v>
      </c>
      <c r="C1050" t="s">
        <v>473</v>
      </c>
      <c r="D1050" t="s">
        <v>718</v>
      </c>
      <c r="E1050" t="s">
        <v>434</v>
      </c>
      <c r="F1050" t="s">
        <v>475</v>
      </c>
      <c r="G1050" t="s">
        <v>609</v>
      </c>
      <c r="H1050" t="s">
        <v>397</v>
      </c>
      <c r="I1050" t="s">
        <v>713</v>
      </c>
      <c r="J1050" t="s">
        <v>617</v>
      </c>
      <c r="K1050" t="s">
        <v>750</v>
      </c>
      <c r="L1050" t="s">
        <v>400</v>
      </c>
    </row>
    <row r="1051" spans="1:12" x14ac:dyDescent="0.25">
      <c r="A1051" t="s">
        <v>925</v>
      </c>
      <c r="B1051" s="9" t="s">
        <v>913</v>
      </c>
      <c r="C1051" t="s">
        <v>385</v>
      </c>
      <c r="D1051" t="s">
        <v>555</v>
      </c>
      <c r="E1051" t="s">
        <v>515</v>
      </c>
      <c r="F1051" t="s">
        <v>620</v>
      </c>
      <c r="G1051" t="s">
        <v>490</v>
      </c>
      <c r="H1051" t="s">
        <v>628</v>
      </c>
      <c r="I1051" t="s">
        <v>882</v>
      </c>
      <c r="J1051" t="s">
        <v>882</v>
      </c>
      <c r="K1051" t="s">
        <v>882</v>
      </c>
      <c r="L1051" t="s">
        <v>882</v>
      </c>
    </row>
    <row r="1052" spans="1:12" x14ac:dyDescent="0.25">
      <c r="A1052" t="s">
        <v>925</v>
      </c>
      <c r="B1052" s="9" t="s">
        <v>894</v>
      </c>
      <c r="C1052" t="s">
        <v>271</v>
      </c>
      <c r="D1052" t="s">
        <v>747</v>
      </c>
      <c r="E1052" t="s">
        <v>602</v>
      </c>
      <c r="F1052" t="s">
        <v>401</v>
      </c>
      <c r="G1052" t="s">
        <v>193</v>
      </c>
      <c r="H1052" t="s">
        <v>386</v>
      </c>
      <c r="I1052" t="s">
        <v>387</v>
      </c>
      <c r="J1052" t="s">
        <v>603</v>
      </c>
      <c r="K1052" t="s">
        <v>882</v>
      </c>
      <c r="L1052" t="s">
        <v>882</v>
      </c>
    </row>
    <row r="1053" spans="1:12" x14ac:dyDescent="0.25">
      <c r="A1053" t="s">
        <v>925</v>
      </c>
      <c r="B1053" s="9" t="s">
        <v>914</v>
      </c>
      <c r="C1053" t="s">
        <v>190</v>
      </c>
      <c r="D1053" t="s">
        <v>184</v>
      </c>
      <c r="E1053" t="s">
        <v>523</v>
      </c>
      <c r="F1053" t="s">
        <v>366</v>
      </c>
      <c r="G1053" t="s">
        <v>393</v>
      </c>
      <c r="H1053" t="s">
        <v>572</v>
      </c>
      <c r="I1053" t="s">
        <v>650</v>
      </c>
      <c r="J1053" t="s">
        <v>108</v>
      </c>
      <c r="K1053" t="s">
        <v>119</v>
      </c>
      <c r="L1053" t="s">
        <v>160</v>
      </c>
    </row>
    <row r="1054" spans="1:12" x14ac:dyDescent="0.25">
      <c r="A1054" t="s">
        <v>925</v>
      </c>
      <c r="B1054" s="9" t="s">
        <v>895</v>
      </c>
      <c r="C1054" t="s">
        <v>238</v>
      </c>
      <c r="D1054" t="s">
        <v>432</v>
      </c>
      <c r="E1054" t="s">
        <v>711</v>
      </c>
      <c r="F1054" t="s">
        <v>882</v>
      </c>
      <c r="G1054" t="s">
        <v>882</v>
      </c>
      <c r="H1054" t="s">
        <v>882</v>
      </c>
      <c r="I1054" t="s">
        <v>882</v>
      </c>
      <c r="J1054" t="s">
        <v>882</v>
      </c>
      <c r="K1054" t="s">
        <v>882</v>
      </c>
      <c r="L1054" t="s">
        <v>882</v>
      </c>
    </row>
    <row r="1055" spans="1:12" x14ac:dyDescent="0.25">
      <c r="A1055" t="s">
        <v>925</v>
      </c>
      <c r="B1055" s="9" t="s">
        <v>896</v>
      </c>
      <c r="C1055" t="s">
        <v>489</v>
      </c>
      <c r="D1055" t="s">
        <v>480</v>
      </c>
      <c r="E1055" t="s">
        <v>739</v>
      </c>
      <c r="F1055" t="s">
        <v>626</v>
      </c>
      <c r="G1055" t="s">
        <v>429</v>
      </c>
      <c r="H1055" t="s">
        <v>746</v>
      </c>
      <c r="I1055" t="s">
        <v>882</v>
      </c>
      <c r="J1055" t="s">
        <v>882</v>
      </c>
      <c r="K1055" t="s">
        <v>882</v>
      </c>
      <c r="L1055" t="s">
        <v>882</v>
      </c>
    </row>
    <row r="1056" spans="1:12" x14ac:dyDescent="0.25">
      <c r="A1056" t="s">
        <v>925</v>
      </c>
      <c r="B1056" s="9" t="s">
        <v>897</v>
      </c>
      <c r="C1056" t="s">
        <v>702</v>
      </c>
      <c r="D1056" t="s">
        <v>693</v>
      </c>
      <c r="E1056" t="s">
        <v>546</v>
      </c>
      <c r="F1056" t="s">
        <v>717</v>
      </c>
      <c r="G1056" t="s">
        <v>56</v>
      </c>
      <c r="H1056" t="s">
        <v>367</v>
      </c>
      <c r="I1056" t="s">
        <v>166</v>
      </c>
      <c r="J1056" t="s">
        <v>339</v>
      </c>
      <c r="K1056" t="s">
        <v>760</v>
      </c>
      <c r="L1056" t="s">
        <v>681</v>
      </c>
    </row>
    <row r="1057" spans="1:12" x14ac:dyDescent="0.25">
      <c r="A1057" t="s">
        <v>925</v>
      </c>
      <c r="B1057" s="9" t="s">
        <v>898</v>
      </c>
      <c r="C1057" t="s">
        <v>426</v>
      </c>
      <c r="D1057" t="s">
        <v>732</v>
      </c>
      <c r="E1057" t="s">
        <v>314</v>
      </c>
      <c r="F1057" t="s">
        <v>396</v>
      </c>
      <c r="G1057" t="s">
        <v>666</v>
      </c>
      <c r="H1057" t="s">
        <v>590</v>
      </c>
      <c r="I1057" t="s">
        <v>727</v>
      </c>
      <c r="J1057" t="s">
        <v>545</v>
      </c>
      <c r="K1057" t="s">
        <v>147</v>
      </c>
      <c r="L1057" t="s">
        <v>228</v>
      </c>
    </row>
    <row r="1058" spans="1:12" x14ac:dyDescent="0.25">
      <c r="A1058" t="s">
        <v>925</v>
      </c>
      <c r="B1058" s="9" t="s">
        <v>899</v>
      </c>
      <c r="C1058" t="s">
        <v>288</v>
      </c>
      <c r="D1058" t="s">
        <v>126</v>
      </c>
      <c r="E1058" t="s">
        <v>329</v>
      </c>
      <c r="F1058" t="s">
        <v>148</v>
      </c>
      <c r="G1058" t="s">
        <v>598</v>
      </c>
      <c r="H1058" t="s">
        <v>237</v>
      </c>
      <c r="I1058" t="s">
        <v>621</v>
      </c>
      <c r="J1058" t="s">
        <v>130</v>
      </c>
      <c r="K1058" t="s">
        <v>259</v>
      </c>
      <c r="L1058" t="s">
        <v>289</v>
      </c>
    </row>
    <row r="1059" spans="1:12" x14ac:dyDescent="0.25">
      <c r="A1059" t="s">
        <v>925</v>
      </c>
      <c r="B1059" s="9" t="s">
        <v>900</v>
      </c>
      <c r="C1059" t="s">
        <v>704</v>
      </c>
      <c r="D1059" t="s">
        <v>738</v>
      </c>
      <c r="E1059" t="s">
        <v>72</v>
      </c>
      <c r="F1059" t="s">
        <v>344</v>
      </c>
      <c r="G1059" t="s">
        <v>402</v>
      </c>
      <c r="H1059" t="s">
        <v>267</v>
      </c>
      <c r="I1059" t="s">
        <v>296</v>
      </c>
      <c r="J1059" t="s">
        <v>131</v>
      </c>
      <c r="K1059" t="s">
        <v>699</v>
      </c>
      <c r="L1059" t="s">
        <v>224</v>
      </c>
    </row>
    <row r="1060" spans="1:12" x14ac:dyDescent="0.25">
      <c r="A1060" t="s">
        <v>925</v>
      </c>
      <c r="B1060" s="9" t="s">
        <v>901</v>
      </c>
      <c r="C1060" t="s">
        <v>271</v>
      </c>
      <c r="D1060" t="s">
        <v>747</v>
      </c>
      <c r="E1060" t="s">
        <v>512</v>
      </c>
      <c r="F1060" t="s">
        <v>473</v>
      </c>
      <c r="G1060" t="s">
        <v>509</v>
      </c>
      <c r="H1060" t="s">
        <v>579</v>
      </c>
      <c r="I1060" t="s">
        <v>602</v>
      </c>
      <c r="J1060" t="s">
        <v>198</v>
      </c>
      <c r="K1060" t="s">
        <v>295</v>
      </c>
      <c r="L1060" t="s">
        <v>660</v>
      </c>
    </row>
    <row r="1061" spans="1:12" x14ac:dyDescent="0.25">
      <c r="A1061" t="s">
        <v>925</v>
      </c>
      <c r="B1061" s="9" t="s">
        <v>902</v>
      </c>
      <c r="C1061" t="s">
        <v>238</v>
      </c>
      <c r="D1061" t="s">
        <v>190</v>
      </c>
      <c r="E1061" t="s">
        <v>489</v>
      </c>
      <c r="F1061" t="s">
        <v>184</v>
      </c>
      <c r="G1061" t="s">
        <v>523</v>
      </c>
      <c r="H1061" t="s">
        <v>366</v>
      </c>
      <c r="I1061" t="s">
        <v>393</v>
      </c>
      <c r="J1061" t="s">
        <v>480</v>
      </c>
      <c r="K1061" t="s">
        <v>572</v>
      </c>
      <c r="L1061" t="s">
        <v>650</v>
      </c>
    </row>
    <row r="1062" spans="1:12" x14ac:dyDescent="0.25">
      <c r="A1062" t="s">
        <v>926</v>
      </c>
      <c r="B1062" s="9" t="s">
        <v>881</v>
      </c>
      <c r="C1062" t="s">
        <v>681</v>
      </c>
      <c r="D1062" t="s">
        <v>693</v>
      </c>
      <c r="E1062" t="s">
        <v>339</v>
      </c>
      <c r="F1062" t="s">
        <v>725</v>
      </c>
      <c r="G1062" t="s">
        <v>758</v>
      </c>
      <c r="H1062" t="s">
        <v>760</v>
      </c>
      <c r="I1062" t="s">
        <v>166</v>
      </c>
      <c r="J1062" t="s">
        <v>298</v>
      </c>
      <c r="K1062" t="s">
        <v>481</v>
      </c>
      <c r="L1062" t="s">
        <v>450</v>
      </c>
    </row>
    <row r="1063" spans="1:12" x14ac:dyDescent="0.25">
      <c r="A1063" t="s">
        <v>926</v>
      </c>
      <c r="B1063" s="9" t="s">
        <v>903</v>
      </c>
      <c r="C1063" t="s">
        <v>327</v>
      </c>
      <c r="D1063" t="s">
        <v>594</v>
      </c>
      <c r="E1063" t="s">
        <v>573</v>
      </c>
      <c r="F1063" t="s">
        <v>194</v>
      </c>
      <c r="G1063" t="s">
        <v>196</v>
      </c>
      <c r="H1063" t="s">
        <v>637</v>
      </c>
      <c r="I1063" t="s">
        <v>882</v>
      </c>
      <c r="J1063" t="s">
        <v>882</v>
      </c>
      <c r="K1063" t="s">
        <v>882</v>
      </c>
      <c r="L1063" t="s">
        <v>882</v>
      </c>
    </row>
    <row r="1064" spans="1:12" x14ac:dyDescent="0.25">
      <c r="A1064" t="s">
        <v>926</v>
      </c>
      <c r="B1064" s="9" t="s">
        <v>904</v>
      </c>
      <c r="C1064" t="s">
        <v>702</v>
      </c>
      <c r="D1064" t="s">
        <v>49</v>
      </c>
      <c r="E1064" t="s">
        <v>171</v>
      </c>
      <c r="F1064" t="s">
        <v>612</v>
      </c>
      <c r="G1064" t="s">
        <v>48</v>
      </c>
      <c r="H1064" t="s">
        <v>452</v>
      </c>
      <c r="I1064" t="s">
        <v>882</v>
      </c>
      <c r="J1064" t="s">
        <v>882</v>
      </c>
      <c r="K1064" t="s">
        <v>882</v>
      </c>
      <c r="L1064" t="s">
        <v>882</v>
      </c>
    </row>
    <row r="1065" spans="1:12" x14ac:dyDescent="0.25">
      <c r="A1065" t="s">
        <v>926</v>
      </c>
      <c r="B1065" s="9" t="s">
        <v>905</v>
      </c>
      <c r="C1065" t="s">
        <v>367</v>
      </c>
      <c r="D1065" t="s">
        <v>128</v>
      </c>
      <c r="E1065" t="s">
        <v>227</v>
      </c>
      <c r="F1065" t="s">
        <v>882</v>
      </c>
      <c r="G1065" t="s">
        <v>882</v>
      </c>
      <c r="H1065" t="s">
        <v>882</v>
      </c>
      <c r="I1065" t="s">
        <v>882</v>
      </c>
      <c r="J1065" t="s">
        <v>882</v>
      </c>
      <c r="K1065" t="s">
        <v>882</v>
      </c>
      <c r="L1065" t="s">
        <v>882</v>
      </c>
    </row>
    <row r="1066" spans="1:12" x14ac:dyDescent="0.25">
      <c r="A1066" t="s">
        <v>926</v>
      </c>
      <c r="B1066" s="9" t="s">
        <v>906</v>
      </c>
      <c r="C1066" t="s">
        <v>147</v>
      </c>
      <c r="D1066" t="s">
        <v>727</v>
      </c>
      <c r="E1066" t="s">
        <v>732</v>
      </c>
      <c r="F1066" t="s">
        <v>590</v>
      </c>
      <c r="G1066" t="s">
        <v>487</v>
      </c>
      <c r="H1066" t="s">
        <v>348</v>
      </c>
      <c r="I1066" t="s">
        <v>317</v>
      </c>
      <c r="J1066" t="s">
        <v>61</v>
      </c>
      <c r="K1066" t="s">
        <v>162</v>
      </c>
      <c r="L1066" t="s">
        <v>728</v>
      </c>
    </row>
    <row r="1067" spans="1:12" x14ac:dyDescent="0.25">
      <c r="A1067" t="s">
        <v>926</v>
      </c>
      <c r="B1067" s="9" t="s">
        <v>883</v>
      </c>
      <c r="C1067" t="s">
        <v>629</v>
      </c>
      <c r="D1067" t="s">
        <v>228</v>
      </c>
      <c r="E1067" t="s">
        <v>726</v>
      </c>
      <c r="F1067" t="s">
        <v>203</v>
      </c>
      <c r="G1067" t="s">
        <v>322</v>
      </c>
      <c r="H1067" t="s">
        <v>390</v>
      </c>
      <c r="I1067" t="s">
        <v>479</v>
      </c>
      <c r="J1067" t="s">
        <v>326</v>
      </c>
      <c r="K1067" t="s">
        <v>388</v>
      </c>
      <c r="L1067" t="s">
        <v>463</v>
      </c>
    </row>
    <row r="1068" spans="1:12" x14ac:dyDescent="0.25">
      <c r="A1068" t="s">
        <v>926</v>
      </c>
      <c r="B1068" s="9" t="s">
        <v>884</v>
      </c>
      <c r="C1068" t="s">
        <v>273</v>
      </c>
      <c r="D1068" t="s">
        <v>230</v>
      </c>
      <c r="E1068" t="s">
        <v>666</v>
      </c>
      <c r="F1068" t="s">
        <v>426</v>
      </c>
      <c r="G1068" t="s">
        <v>396</v>
      </c>
      <c r="H1068" t="s">
        <v>314</v>
      </c>
      <c r="I1068" t="s">
        <v>545</v>
      </c>
      <c r="J1068" t="s">
        <v>54</v>
      </c>
      <c r="K1068" t="s">
        <v>156</v>
      </c>
      <c r="L1068" t="s">
        <v>674</v>
      </c>
    </row>
    <row r="1069" spans="1:12" x14ac:dyDescent="0.25">
      <c r="A1069" t="s">
        <v>926</v>
      </c>
      <c r="B1069" s="9" t="s">
        <v>907</v>
      </c>
      <c r="C1069" t="s">
        <v>651</v>
      </c>
      <c r="D1069" t="s">
        <v>346</v>
      </c>
      <c r="E1069" t="s">
        <v>310</v>
      </c>
      <c r="F1069" t="s">
        <v>882</v>
      </c>
      <c r="G1069" t="s">
        <v>882</v>
      </c>
      <c r="H1069" t="s">
        <v>882</v>
      </c>
      <c r="I1069" t="s">
        <v>882</v>
      </c>
      <c r="J1069" t="s">
        <v>882</v>
      </c>
      <c r="K1069" t="s">
        <v>882</v>
      </c>
      <c r="L1069" t="s">
        <v>882</v>
      </c>
    </row>
    <row r="1070" spans="1:12" x14ac:dyDescent="0.25">
      <c r="A1070" t="s">
        <v>926</v>
      </c>
      <c r="B1070" s="9" t="s">
        <v>885</v>
      </c>
      <c r="C1070" t="s">
        <v>288</v>
      </c>
      <c r="D1070" t="s">
        <v>437</v>
      </c>
      <c r="E1070" t="s">
        <v>240</v>
      </c>
      <c r="F1070" t="s">
        <v>435</v>
      </c>
      <c r="G1070" t="s">
        <v>321</v>
      </c>
      <c r="H1070" t="s">
        <v>619</v>
      </c>
      <c r="I1070" t="s">
        <v>290</v>
      </c>
      <c r="J1070" t="s">
        <v>436</v>
      </c>
      <c r="K1070" t="s">
        <v>689</v>
      </c>
      <c r="L1070" t="s">
        <v>170</v>
      </c>
    </row>
    <row r="1071" spans="1:12" x14ac:dyDescent="0.25">
      <c r="A1071" t="s">
        <v>926</v>
      </c>
      <c r="B1071" s="9" t="s">
        <v>886</v>
      </c>
      <c r="C1071" t="s">
        <v>598</v>
      </c>
      <c r="D1071" t="s">
        <v>113</v>
      </c>
      <c r="E1071" t="s">
        <v>114</v>
      </c>
      <c r="F1071" t="s">
        <v>237</v>
      </c>
      <c r="G1071" t="s">
        <v>137</v>
      </c>
      <c r="H1071" t="s">
        <v>381</v>
      </c>
      <c r="I1071" t="s">
        <v>115</v>
      </c>
      <c r="J1071" t="s">
        <v>351</v>
      </c>
      <c r="K1071" t="s">
        <v>69</v>
      </c>
      <c r="L1071" t="s">
        <v>374</v>
      </c>
    </row>
    <row r="1072" spans="1:12" x14ac:dyDescent="0.25">
      <c r="A1072" t="s">
        <v>926</v>
      </c>
      <c r="B1072" s="9" t="s">
        <v>908</v>
      </c>
      <c r="C1072" t="s">
        <v>202</v>
      </c>
      <c r="D1072" t="s">
        <v>503</v>
      </c>
      <c r="E1072" t="s">
        <v>633</v>
      </c>
      <c r="F1072" t="s">
        <v>109</v>
      </c>
      <c r="G1072" t="s">
        <v>707</v>
      </c>
      <c r="H1072" t="s">
        <v>580</v>
      </c>
      <c r="I1072" t="s">
        <v>882</v>
      </c>
      <c r="J1072" t="s">
        <v>882</v>
      </c>
      <c r="K1072" t="s">
        <v>882</v>
      </c>
      <c r="L1072" t="s">
        <v>882</v>
      </c>
    </row>
    <row r="1073" spans="1:12" x14ac:dyDescent="0.25">
      <c r="A1073" t="s">
        <v>926</v>
      </c>
      <c r="B1073" s="9" t="s">
        <v>887</v>
      </c>
      <c r="C1073" t="s">
        <v>353</v>
      </c>
      <c r="D1073" t="s">
        <v>304</v>
      </c>
      <c r="E1073" t="s">
        <v>621</v>
      </c>
      <c r="F1073" t="s">
        <v>259</v>
      </c>
      <c r="G1073" t="s">
        <v>260</v>
      </c>
      <c r="H1073" t="s">
        <v>356</v>
      </c>
      <c r="I1073" t="s">
        <v>547</v>
      </c>
      <c r="J1073" t="s">
        <v>307</v>
      </c>
      <c r="K1073" t="s">
        <v>355</v>
      </c>
      <c r="L1073" t="s">
        <v>714</v>
      </c>
    </row>
    <row r="1074" spans="1:12" x14ac:dyDescent="0.25">
      <c r="A1074" t="s">
        <v>926</v>
      </c>
      <c r="B1074" s="9" t="s">
        <v>909</v>
      </c>
      <c r="C1074" t="s">
        <v>592</v>
      </c>
      <c r="D1074" t="s">
        <v>130</v>
      </c>
      <c r="E1074" t="s">
        <v>129</v>
      </c>
      <c r="F1074" t="s">
        <v>882</v>
      </c>
      <c r="G1074" t="s">
        <v>882</v>
      </c>
      <c r="H1074" t="s">
        <v>882</v>
      </c>
      <c r="I1074" t="s">
        <v>882</v>
      </c>
      <c r="J1074" t="s">
        <v>882</v>
      </c>
      <c r="K1074" t="s">
        <v>882</v>
      </c>
      <c r="L1074" t="s">
        <v>882</v>
      </c>
    </row>
    <row r="1075" spans="1:12" x14ac:dyDescent="0.25">
      <c r="A1075" t="s">
        <v>926</v>
      </c>
      <c r="B1075" s="9" t="s">
        <v>910</v>
      </c>
      <c r="C1075" t="s">
        <v>126</v>
      </c>
      <c r="D1075" t="s">
        <v>329</v>
      </c>
      <c r="E1075" t="s">
        <v>122</v>
      </c>
      <c r="F1075" t="s">
        <v>425</v>
      </c>
      <c r="G1075" t="s">
        <v>124</v>
      </c>
      <c r="H1075" t="s">
        <v>136</v>
      </c>
      <c r="I1075" t="s">
        <v>301</v>
      </c>
      <c r="J1075" t="s">
        <v>882</v>
      </c>
      <c r="K1075" t="s">
        <v>882</v>
      </c>
      <c r="L1075" t="s">
        <v>882</v>
      </c>
    </row>
    <row r="1076" spans="1:12" x14ac:dyDescent="0.25">
      <c r="A1076" t="s">
        <v>926</v>
      </c>
      <c r="B1076" s="9" t="s">
        <v>888</v>
      </c>
      <c r="C1076" t="s">
        <v>738</v>
      </c>
      <c r="D1076" t="s">
        <v>117</v>
      </c>
      <c r="E1076" t="s">
        <v>313</v>
      </c>
      <c r="F1076" t="s">
        <v>325</v>
      </c>
      <c r="G1076" t="s">
        <v>420</v>
      </c>
      <c r="H1076" t="s">
        <v>74</v>
      </c>
      <c r="I1076" t="s">
        <v>712</v>
      </c>
      <c r="J1076" t="s">
        <v>882</v>
      </c>
      <c r="K1076" t="s">
        <v>882</v>
      </c>
      <c r="L1076" t="s">
        <v>882</v>
      </c>
    </row>
    <row r="1077" spans="1:12" x14ac:dyDescent="0.25">
      <c r="A1077" t="s">
        <v>926</v>
      </c>
      <c r="B1077" s="9" t="s">
        <v>889</v>
      </c>
      <c r="C1077" t="s">
        <v>704</v>
      </c>
      <c r="D1077" t="s">
        <v>402</v>
      </c>
      <c r="E1077" t="s">
        <v>540</v>
      </c>
      <c r="F1077" t="s">
        <v>576</v>
      </c>
      <c r="G1077" t="s">
        <v>527</v>
      </c>
      <c r="H1077" t="s">
        <v>756</v>
      </c>
      <c r="I1077" t="s">
        <v>223</v>
      </c>
      <c r="J1077" t="s">
        <v>669</v>
      </c>
      <c r="K1077" t="s">
        <v>282</v>
      </c>
      <c r="L1077" t="s">
        <v>403</v>
      </c>
    </row>
    <row r="1078" spans="1:12" x14ac:dyDescent="0.25">
      <c r="A1078" t="s">
        <v>926</v>
      </c>
      <c r="B1078" s="9" t="s">
        <v>890</v>
      </c>
      <c r="C1078" t="s">
        <v>72</v>
      </c>
      <c r="D1078" t="s">
        <v>644</v>
      </c>
      <c r="E1078" t="s">
        <v>296</v>
      </c>
      <c r="F1078" t="s">
        <v>309</v>
      </c>
      <c r="G1078" t="s">
        <v>439</v>
      </c>
      <c r="H1078" t="s">
        <v>73</v>
      </c>
      <c r="I1078" t="s">
        <v>526</v>
      </c>
      <c r="J1078" t="s">
        <v>445</v>
      </c>
      <c r="K1078" t="s">
        <v>447</v>
      </c>
      <c r="L1078" t="s">
        <v>255</v>
      </c>
    </row>
    <row r="1079" spans="1:12" x14ac:dyDescent="0.25">
      <c r="A1079" t="s">
        <v>926</v>
      </c>
      <c r="B1079" s="9" t="s">
        <v>911</v>
      </c>
      <c r="C1079" t="s">
        <v>53</v>
      </c>
      <c r="D1079" t="s">
        <v>267</v>
      </c>
      <c r="E1079" t="s">
        <v>300</v>
      </c>
      <c r="F1079" t="s">
        <v>360</v>
      </c>
      <c r="G1079" t="s">
        <v>724</v>
      </c>
      <c r="H1079" t="s">
        <v>150</v>
      </c>
      <c r="I1079" t="s">
        <v>342</v>
      </c>
      <c r="J1079" t="s">
        <v>641</v>
      </c>
      <c r="K1079" t="s">
        <v>882</v>
      </c>
      <c r="L1079" t="s">
        <v>882</v>
      </c>
    </row>
    <row r="1080" spans="1:12" x14ac:dyDescent="0.25">
      <c r="A1080" t="s">
        <v>926</v>
      </c>
      <c r="B1080" s="9" t="s">
        <v>891</v>
      </c>
      <c r="C1080" t="s">
        <v>453</v>
      </c>
      <c r="D1080" t="s">
        <v>344</v>
      </c>
      <c r="E1080" t="s">
        <v>131</v>
      </c>
      <c r="F1080" t="s">
        <v>370</v>
      </c>
      <c r="G1080" t="s">
        <v>123</v>
      </c>
      <c r="H1080" t="s">
        <v>722</v>
      </c>
      <c r="I1080" t="s">
        <v>121</v>
      </c>
      <c r="J1080" t="s">
        <v>699</v>
      </c>
      <c r="K1080" t="s">
        <v>323</v>
      </c>
      <c r="L1080" t="s">
        <v>645</v>
      </c>
    </row>
    <row r="1081" spans="1:12" x14ac:dyDescent="0.25">
      <c r="A1081" t="s">
        <v>926</v>
      </c>
      <c r="B1081" s="9" t="s">
        <v>892</v>
      </c>
      <c r="C1081" t="s">
        <v>295</v>
      </c>
      <c r="D1081" t="s">
        <v>660</v>
      </c>
      <c r="E1081" t="s">
        <v>615</v>
      </c>
      <c r="F1081" t="s">
        <v>506</v>
      </c>
      <c r="G1081" t="s">
        <v>736</v>
      </c>
      <c r="H1081" t="s">
        <v>198</v>
      </c>
      <c r="I1081" t="s">
        <v>142</v>
      </c>
      <c r="J1081" t="s">
        <v>507</v>
      </c>
      <c r="K1081" t="s">
        <v>179</v>
      </c>
      <c r="L1081" t="s">
        <v>422</v>
      </c>
    </row>
    <row r="1082" spans="1:12" x14ac:dyDescent="0.25">
      <c r="A1082" t="s">
        <v>926</v>
      </c>
      <c r="B1082" s="9" t="s">
        <v>893</v>
      </c>
      <c r="C1082" t="s">
        <v>509</v>
      </c>
      <c r="D1082" t="s">
        <v>512</v>
      </c>
      <c r="E1082" t="s">
        <v>672</v>
      </c>
      <c r="F1082" t="s">
        <v>579</v>
      </c>
      <c r="G1082" t="s">
        <v>671</v>
      </c>
      <c r="H1082" t="s">
        <v>204</v>
      </c>
      <c r="I1082" t="s">
        <v>749</v>
      </c>
      <c r="J1082" t="s">
        <v>347</v>
      </c>
      <c r="K1082" t="s">
        <v>685</v>
      </c>
      <c r="L1082" t="s">
        <v>246</v>
      </c>
    </row>
    <row r="1083" spans="1:12" x14ac:dyDescent="0.25">
      <c r="A1083" t="s">
        <v>926</v>
      </c>
      <c r="B1083" s="9" t="s">
        <v>912</v>
      </c>
      <c r="C1083" t="s">
        <v>609</v>
      </c>
      <c r="D1083" t="s">
        <v>434</v>
      </c>
      <c r="E1083" t="s">
        <v>277</v>
      </c>
      <c r="F1083" t="s">
        <v>473</v>
      </c>
      <c r="G1083" t="s">
        <v>564</v>
      </c>
      <c r="H1083" t="s">
        <v>718</v>
      </c>
      <c r="I1083" t="s">
        <v>565</v>
      </c>
      <c r="J1083" t="s">
        <v>376</v>
      </c>
      <c r="K1083" t="s">
        <v>618</v>
      </c>
      <c r="L1083" t="s">
        <v>675</v>
      </c>
    </row>
    <row r="1084" spans="1:12" x14ac:dyDescent="0.25">
      <c r="A1084" t="s">
        <v>926</v>
      </c>
      <c r="B1084" s="9" t="s">
        <v>913</v>
      </c>
      <c r="C1084" t="s">
        <v>385</v>
      </c>
      <c r="D1084" t="s">
        <v>515</v>
      </c>
      <c r="E1084" t="s">
        <v>555</v>
      </c>
      <c r="F1084" t="s">
        <v>570</v>
      </c>
      <c r="G1084" t="s">
        <v>628</v>
      </c>
      <c r="H1084" t="s">
        <v>490</v>
      </c>
      <c r="I1084" t="s">
        <v>620</v>
      </c>
      <c r="J1084" t="s">
        <v>611</v>
      </c>
      <c r="K1084" t="s">
        <v>882</v>
      </c>
      <c r="L1084" t="s">
        <v>882</v>
      </c>
    </row>
    <row r="1085" spans="1:12" x14ac:dyDescent="0.25">
      <c r="A1085" t="s">
        <v>926</v>
      </c>
      <c r="B1085" s="9" t="s">
        <v>894</v>
      </c>
      <c r="C1085" t="s">
        <v>271</v>
      </c>
      <c r="D1085" t="s">
        <v>401</v>
      </c>
      <c r="E1085" t="s">
        <v>747</v>
      </c>
      <c r="F1085" t="s">
        <v>602</v>
      </c>
      <c r="G1085" t="s">
        <v>193</v>
      </c>
      <c r="H1085" t="s">
        <v>386</v>
      </c>
      <c r="I1085" t="s">
        <v>603</v>
      </c>
      <c r="J1085" t="s">
        <v>387</v>
      </c>
      <c r="K1085" t="s">
        <v>654</v>
      </c>
      <c r="L1085" t="s">
        <v>882</v>
      </c>
    </row>
    <row r="1086" spans="1:12" x14ac:dyDescent="0.25">
      <c r="A1086" t="s">
        <v>926</v>
      </c>
      <c r="B1086" s="9" t="s">
        <v>914</v>
      </c>
      <c r="C1086" t="s">
        <v>190</v>
      </c>
      <c r="D1086" t="s">
        <v>184</v>
      </c>
      <c r="E1086" t="s">
        <v>366</v>
      </c>
      <c r="F1086" t="s">
        <v>108</v>
      </c>
      <c r="G1086" t="s">
        <v>572</v>
      </c>
      <c r="H1086" t="s">
        <v>523</v>
      </c>
      <c r="I1086" t="s">
        <v>119</v>
      </c>
      <c r="J1086" t="s">
        <v>112</v>
      </c>
      <c r="K1086" t="s">
        <v>160</v>
      </c>
      <c r="L1086" t="s">
        <v>650</v>
      </c>
    </row>
    <row r="1087" spans="1:12" x14ac:dyDescent="0.25">
      <c r="A1087" t="s">
        <v>926</v>
      </c>
      <c r="B1087" s="9" t="s">
        <v>895</v>
      </c>
      <c r="C1087" t="s">
        <v>432</v>
      </c>
      <c r="D1087" t="s">
        <v>238</v>
      </c>
      <c r="E1087" t="s">
        <v>75</v>
      </c>
      <c r="F1087" t="s">
        <v>528</v>
      </c>
      <c r="G1087" t="s">
        <v>711</v>
      </c>
      <c r="H1087" t="s">
        <v>740</v>
      </c>
      <c r="I1087" t="s">
        <v>882</v>
      </c>
      <c r="J1087" t="s">
        <v>882</v>
      </c>
      <c r="K1087" t="s">
        <v>882</v>
      </c>
      <c r="L1087" t="s">
        <v>882</v>
      </c>
    </row>
    <row r="1088" spans="1:12" x14ac:dyDescent="0.25">
      <c r="A1088" t="s">
        <v>926</v>
      </c>
      <c r="B1088" s="9" t="s">
        <v>896</v>
      </c>
      <c r="C1088" t="s">
        <v>746</v>
      </c>
      <c r="D1088" t="s">
        <v>480</v>
      </c>
      <c r="E1088" t="s">
        <v>739</v>
      </c>
      <c r="F1088" t="s">
        <v>489</v>
      </c>
      <c r="G1088" t="s">
        <v>418</v>
      </c>
      <c r="H1088" t="s">
        <v>429</v>
      </c>
      <c r="I1088" t="s">
        <v>460</v>
      </c>
      <c r="J1088" t="s">
        <v>626</v>
      </c>
      <c r="K1088" t="s">
        <v>882</v>
      </c>
      <c r="L1088" t="s">
        <v>882</v>
      </c>
    </row>
    <row r="1089" spans="1:12" x14ac:dyDescent="0.25">
      <c r="A1089" t="s">
        <v>926</v>
      </c>
      <c r="B1089" s="9" t="s">
        <v>897</v>
      </c>
      <c r="C1089" t="s">
        <v>702</v>
      </c>
      <c r="D1089" t="s">
        <v>681</v>
      </c>
      <c r="E1089" t="s">
        <v>693</v>
      </c>
      <c r="F1089" t="s">
        <v>327</v>
      </c>
      <c r="G1089" t="s">
        <v>49</v>
      </c>
      <c r="H1089" t="s">
        <v>171</v>
      </c>
      <c r="I1089" t="s">
        <v>612</v>
      </c>
      <c r="J1089" t="s">
        <v>339</v>
      </c>
      <c r="K1089" t="s">
        <v>725</v>
      </c>
      <c r="L1089" t="s">
        <v>758</v>
      </c>
    </row>
    <row r="1090" spans="1:12" x14ac:dyDescent="0.25">
      <c r="A1090" t="s">
        <v>926</v>
      </c>
      <c r="B1090" s="9" t="s">
        <v>898</v>
      </c>
      <c r="C1090" t="s">
        <v>273</v>
      </c>
      <c r="D1090" t="s">
        <v>147</v>
      </c>
      <c r="E1090" t="s">
        <v>727</v>
      </c>
      <c r="F1090" t="s">
        <v>732</v>
      </c>
      <c r="G1090" t="s">
        <v>230</v>
      </c>
      <c r="H1090" t="s">
        <v>666</v>
      </c>
      <c r="I1090" t="s">
        <v>426</v>
      </c>
      <c r="J1090" t="s">
        <v>590</v>
      </c>
      <c r="K1090" t="s">
        <v>396</v>
      </c>
      <c r="L1090" t="s">
        <v>314</v>
      </c>
    </row>
    <row r="1091" spans="1:12" x14ac:dyDescent="0.25">
      <c r="A1091" t="s">
        <v>926</v>
      </c>
      <c r="B1091" s="9" t="s">
        <v>899</v>
      </c>
      <c r="C1091" t="s">
        <v>288</v>
      </c>
      <c r="D1091" t="s">
        <v>598</v>
      </c>
      <c r="E1091" t="s">
        <v>126</v>
      </c>
      <c r="F1091" t="s">
        <v>329</v>
      </c>
      <c r="G1091" t="s">
        <v>651</v>
      </c>
      <c r="H1091" t="s">
        <v>437</v>
      </c>
      <c r="I1091" t="s">
        <v>113</v>
      </c>
      <c r="J1091" t="s">
        <v>114</v>
      </c>
      <c r="K1091" t="s">
        <v>237</v>
      </c>
      <c r="L1091" t="s">
        <v>353</v>
      </c>
    </row>
    <row r="1092" spans="1:12" x14ac:dyDescent="0.25">
      <c r="A1092" t="s">
        <v>926</v>
      </c>
      <c r="B1092" s="9" t="s">
        <v>900</v>
      </c>
      <c r="C1092" t="s">
        <v>704</v>
      </c>
      <c r="D1092" t="s">
        <v>453</v>
      </c>
      <c r="E1092" t="s">
        <v>72</v>
      </c>
      <c r="F1092" t="s">
        <v>644</v>
      </c>
      <c r="G1092" t="s">
        <v>344</v>
      </c>
      <c r="H1092" t="s">
        <v>738</v>
      </c>
      <c r="I1092" t="s">
        <v>131</v>
      </c>
      <c r="J1092" t="s">
        <v>117</v>
      </c>
      <c r="K1092" t="s">
        <v>402</v>
      </c>
      <c r="L1092" t="s">
        <v>540</v>
      </c>
    </row>
    <row r="1093" spans="1:12" x14ac:dyDescent="0.25">
      <c r="A1093" t="s">
        <v>926</v>
      </c>
      <c r="B1093" s="9" t="s">
        <v>901</v>
      </c>
      <c r="C1093" t="s">
        <v>271</v>
      </c>
      <c r="D1093" t="s">
        <v>609</v>
      </c>
      <c r="E1093" t="s">
        <v>401</v>
      </c>
      <c r="F1093" t="s">
        <v>747</v>
      </c>
      <c r="G1093" t="s">
        <v>295</v>
      </c>
      <c r="H1093" t="s">
        <v>660</v>
      </c>
      <c r="I1093" t="s">
        <v>615</v>
      </c>
      <c r="J1093" t="s">
        <v>509</v>
      </c>
      <c r="K1093" t="s">
        <v>512</v>
      </c>
      <c r="L1093" t="s">
        <v>506</v>
      </c>
    </row>
    <row r="1094" spans="1:12" x14ac:dyDescent="0.25">
      <c r="A1094" t="s">
        <v>926</v>
      </c>
      <c r="B1094" s="9" t="s">
        <v>902</v>
      </c>
      <c r="C1094" t="s">
        <v>190</v>
      </c>
      <c r="D1094" t="s">
        <v>184</v>
      </c>
      <c r="E1094" t="s">
        <v>746</v>
      </c>
      <c r="F1094" t="s">
        <v>480</v>
      </c>
      <c r="G1094" t="s">
        <v>366</v>
      </c>
      <c r="H1094" t="s">
        <v>739</v>
      </c>
      <c r="I1094" t="s">
        <v>432</v>
      </c>
      <c r="J1094" t="s">
        <v>238</v>
      </c>
      <c r="K1094" t="s">
        <v>108</v>
      </c>
      <c r="L1094" t="s">
        <v>572</v>
      </c>
    </row>
    <row r="1095" spans="1:12" x14ac:dyDescent="0.25">
      <c r="A1095" t="s">
        <v>34</v>
      </c>
      <c r="B1095" s="9" t="s">
        <v>881</v>
      </c>
      <c r="C1095" t="s">
        <v>681</v>
      </c>
      <c r="D1095" t="s">
        <v>693</v>
      </c>
      <c r="E1095" t="s">
        <v>717</v>
      </c>
      <c r="F1095" t="s">
        <v>882</v>
      </c>
      <c r="G1095" t="s">
        <v>882</v>
      </c>
      <c r="H1095" t="s">
        <v>882</v>
      </c>
      <c r="I1095" t="s">
        <v>882</v>
      </c>
      <c r="J1095" t="s">
        <v>882</v>
      </c>
      <c r="K1095" t="s">
        <v>882</v>
      </c>
      <c r="L1095" t="s">
        <v>882</v>
      </c>
    </row>
    <row r="1096" spans="1:12" x14ac:dyDescent="0.25">
      <c r="A1096" t="s">
        <v>34</v>
      </c>
      <c r="B1096" s="9" t="s">
        <v>903</v>
      </c>
      <c r="C1096" t="s">
        <v>573</v>
      </c>
      <c r="D1096" t="s">
        <v>882</v>
      </c>
      <c r="E1096" t="s">
        <v>882</v>
      </c>
      <c r="F1096" t="s">
        <v>882</v>
      </c>
      <c r="G1096" t="s">
        <v>882</v>
      </c>
      <c r="H1096" t="s">
        <v>882</v>
      </c>
      <c r="I1096" t="s">
        <v>882</v>
      </c>
      <c r="J1096" t="s">
        <v>882</v>
      </c>
      <c r="K1096" t="s">
        <v>882</v>
      </c>
      <c r="L1096" t="s">
        <v>882</v>
      </c>
    </row>
    <row r="1097" spans="1:12" x14ac:dyDescent="0.25">
      <c r="A1097" t="s">
        <v>34</v>
      </c>
      <c r="B1097" s="9" t="s">
        <v>904</v>
      </c>
      <c r="C1097" t="s">
        <v>702</v>
      </c>
      <c r="D1097" t="s">
        <v>882</v>
      </c>
      <c r="E1097" t="s">
        <v>882</v>
      </c>
      <c r="F1097" t="s">
        <v>882</v>
      </c>
      <c r="G1097" t="s">
        <v>882</v>
      </c>
      <c r="H1097" t="s">
        <v>882</v>
      </c>
      <c r="I1097" t="s">
        <v>882</v>
      </c>
      <c r="J1097" t="s">
        <v>882</v>
      </c>
      <c r="K1097" t="s">
        <v>882</v>
      </c>
      <c r="L1097" t="s">
        <v>882</v>
      </c>
    </row>
    <row r="1098" spans="1:12" x14ac:dyDescent="0.25">
      <c r="A1098" t="s">
        <v>34</v>
      </c>
      <c r="B1098" s="9" t="s">
        <v>905</v>
      </c>
      <c r="C1098" t="s">
        <v>367</v>
      </c>
      <c r="D1098" t="s">
        <v>882</v>
      </c>
      <c r="E1098" t="s">
        <v>882</v>
      </c>
      <c r="F1098" t="s">
        <v>882</v>
      </c>
      <c r="G1098" t="s">
        <v>882</v>
      </c>
      <c r="H1098" t="s">
        <v>882</v>
      </c>
      <c r="I1098" t="s">
        <v>882</v>
      </c>
      <c r="J1098" t="s">
        <v>882</v>
      </c>
      <c r="K1098" t="s">
        <v>882</v>
      </c>
      <c r="L1098" t="s">
        <v>882</v>
      </c>
    </row>
    <row r="1099" spans="1:12" x14ac:dyDescent="0.25">
      <c r="A1099" t="s">
        <v>34</v>
      </c>
      <c r="B1099" s="9" t="s">
        <v>906</v>
      </c>
      <c r="C1099" t="s">
        <v>147</v>
      </c>
      <c r="D1099" t="s">
        <v>317</v>
      </c>
      <c r="E1099" t="s">
        <v>348</v>
      </c>
      <c r="F1099" t="s">
        <v>458</v>
      </c>
      <c r="G1099" t="s">
        <v>487</v>
      </c>
      <c r="H1099" t="s">
        <v>590</v>
      </c>
      <c r="I1099" t="s">
        <v>599</v>
      </c>
      <c r="J1099" t="s">
        <v>882</v>
      </c>
      <c r="K1099" t="s">
        <v>882</v>
      </c>
      <c r="L1099" t="s">
        <v>882</v>
      </c>
    </row>
    <row r="1100" spans="1:12" x14ac:dyDescent="0.25">
      <c r="A1100" t="s">
        <v>34</v>
      </c>
      <c r="B1100" s="9" t="s">
        <v>883</v>
      </c>
      <c r="C1100" t="s">
        <v>322</v>
      </c>
      <c r="D1100" t="s">
        <v>326</v>
      </c>
      <c r="E1100" t="s">
        <v>882</v>
      </c>
      <c r="F1100" t="s">
        <v>882</v>
      </c>
      <c r="G1100" t="s">
        <v>882</v>
      </c>
      <c r="H1100" t="s">
        <v>882</v>
      </c>
      <c r="I1100" t="s">
        <v>882</v>
      </c>
      <c r="J1100" t="s">
        <v>882</v>
      </c>
      <c r="K1100" t="s">
        <v>882</v>
      </c>
      <c r="L1100" t="s">
        <v>882</v>
      </c>
    </row>
    <row r="1101" spans="1:12" x14ac:dyDescent="0.25">
      <c r="A1101" t="s">
        <v>34</v>
      </c>
      <c r="B1101" s="9" t="s">
        <v>884</v>
      </c>
      <c r="C1101" t="s">
        <v>54</v>
      </c>
      <c r="D1101" t="s">
        <v>396</v>
      </c>
      <c r="E1101" t="s">
        <v>231</v>
      </c>
      <c r="F1101" t="s">
        <v>882</v>
      </c>
      <c r="G1101" t="s">
        <v>882</v>
      </c>
      <c r="H1101" t="s">
        <v>882</v>
      </c>
      <c r="I1101" t="s">
        <v>882</v>
      </c>
      <c r="J1101" t="s">
        <v>882</v>
      </c>
      <c r="K1101" t="s">
        <v>882</v>
      </c>
      <c r="L1101" t="s">
        <v>882</v>
      </c>
    </row>
    <row r="1102" spans="1:12" x14ac:dyDescent="0.25">
      <c r="A1102" t="s">
        <v>34</v>
      </c>
      <c r="B1102" s="9" t="s">
        <v>885</v>
      </c>
      <c r="C1102" t="s">
        <v>240</v>
      </c>
      <c r="D1102" t="s">
        <v>288</v>
      </c>
      <c r="E1102" t="s">
        <v>882</v>
      </c>
      <c r="F1102" t="s">
        <v>882</v>
      </c>
      <c r="G1102" t="s">
        <v>882</v>
      </c>
      <c r="H1102" t="s">
        <v>882</v>
      </c>
      <c r="I1102" t="s">
        <v>882</v>
      </c>
      <c r="J1102" t="s">
        <v>882</v>
      </c>
      <c r="K1102" t="s">
        <v>882</v>
      </c>
      <c r="L1102" t="s">
        <v>882</v>
      </c>
    </row>
    <row r="1103" spans="1:12" x14ac:dyDescent="0.25">
      <c r="A1103" t="s">
        <v>34</v>
      </c>
      <c r="B1103" s="9" t="s">
        <v>886</v>
      </c>
      <c r="C1103" t="s">
        <v>598</v>
      </c>
      <c r="D1103" t="s">
        <v>882</v>
      </c>
      <c r="E1103" t="s">
        <v>882</v>
      </c>
      <c r="F1103" t="s">
        <v>882</v>
      </c>
      <c r="G1103" t="s">
        <v>882</v>
      </c>
      <c r="H1103" t="s">
        <v>882</v>
      </c>
      <c r="I1103" t="s">
        <v>882</v>
      </c>
      <c r="J1103" t="s">
        <v>882</v>
      </c>
      <c r="K1103" t="s">
        <v>882</v>
      </c>
      <c r="L1103" t="s">
        <v>882</v>
      </c>
    </row>
    <row r="1104" spans="1:12" x14ac:dyDescent="0.25">
      <c r="A1104" t="s">
        <v>34</v>
      </c>
      <c r="B1104" s="9" t="s">
        <v>887</v>
      </c>
      <c r="C1104" t="s">
        <v>621</v>
      </c>
      <c r="D1104" t="s">
        <v>745</v>
      </c>
      <c r="E1104" t="s">
        <v>882</v>
      </c>
      <c r="F1104" t="s">
        <v>882</v>
      </c>
      <c r="G1104" t="s">
        <v>882</v>
      </c>
      <c r="H1104" t="s">
        <v>882</v>
      </c>
      <c r="I1104" t="s">
        <v>882</v>
      </c>
      <c r="J1104" t="s">
        <v>882</v>
      </c>
      <c r="K1104" t="s">
        <v>882</v>
      </c>
      <c r="L1104" t="s">
        <v>882</v>
      </c>
    </row>
    <row r="1105" spans="1:12" x14ac:dyDescent="0.25">
      <c r="A1105" t="s">
        <v>34</v>
      </c>
      <c r="B1105" s="9" t="s">
        <v>910</v>
      </c>
      <c r="C1105" t="s">
        <v>122</v>
      </c>
      <c r="D1105" t="s">
        <v>882</v>
      </c>
      <c r="E1105" t="s">
        <v>882</v>
      </c>
      <c r="F1105" t="s">
        <v>882</v>
      </c>
      <c r="G1105" t="s">
        <v>882</v>
      </c>
      <c r="H1105" t="s">
        <v>882</v>
      </c>
      <c r="I1105" t="s">
        <v>882</v>
      </c>
      <c r="J1105" t="s">
        <v>882</v>
      </c>
      <c r="K1105" t="s">
        <v>882</v>
      </c>
      <c r="L1105" t="s">
        <v>882</v>
      </c>
    </row>
    <row r="1106" spans="1:12" x14ac:dyDescent="0.25">
      <c r="A1106" t="s">
        <v>34</v>
      </c>
      <c r="B1106" s="9" t="s">
        <v>888</v>
      </c>
      <c r="C1106" t="s">
        <v>337</v>
      </c>
      <c r="D1106" t="s">
        <v>738</v>
      </c>
      <c r="E1106" t="s">
        <v>882</v>
      </c>
      <c r="F1106" t="s">
        <v>882</v>
      </c>
      <c r="G1106" t="s">
        <v>882</v>
      </c>
      <c r="H1106" t="s">
        <v>882</v>
      </c>
      <c r="I1106" t="s">
        <v>882</v>
      </c>
      <c r="J1106" t="s">
        <v>882</v>
      </c>
      <c r="K1106" t="s">
        <v>882</v>
      </c>
      <c r="L1106" t="s">
        <v>882</v>
      </c>
    </row>
    <row r="1107" spans="1:12" x14ac:dyDescent="0.25">
      <c r="A1107" t="s">
        <v>34</v>
      </c>
      <c r="B1107" s="9" t="s">
        <v>889</v>
      </c>
      <c r="C1107" t="s">
        <v>540</v>
      </c>
      <c r="D1107" t="s">
        <v>704</v>
      </c>
      <c r="E1107" t="s">
        <v>364</v>
      </c>
      <c r="F1107" t="s">
        <v>402</v>
      </c>
      <c r="G1107" t="s">
        <v>577</v>
      </c>
      <c r="H1107" t="s">
        <v>669</v>
      </c>
      <c r="I1107" t="s">
        <v>882</v>
      </c>
      <c r="J1107" t="s">
        <v>882</v>
      </c>
      <c r="K1107" t="s">
        <v>882</v>
      </c>
      <c r="L1107" t="s">
        <v>882</v>
      </c>
    </row>
    <row r="1108" spans="1:12" x14ac:dyDescent="0.25">
      <c r="A1108" t="s">
        <v>34</v>
      </c>
      <c r="B1108" s="9" t="s">
        <v>890</v>
      </c>
      <c r="C1108" t="s">
        <v>73</v>
      </c>
      <c r="D1108" t="s">
        <v>296</v>
      </c>
      <c r="E1108" t="s">
        <v>439</v>
      </c>
      <c r="F1108" t="s">
        <v>447</v>
      </c>
      <c r="G1108" t="s">
        <v>72</v>
      </c>
      <c r="H1108" t="s">
        <v>644</v>
      </c>
      <c r="I1108" t="s">
        <v>882</v>
      </c>
      <c r="J1108" t="s">
        <v>882</v>
      </c>
      <c r="K1108" t="s">
        <v>882</v>
      </c>
      <c r="L1108" t="s">
        <v>882</v>
      </c>
    </row>
    <row r="1109" spans="1:12" x14ac:dyDescent="0.25">
      <c r="A1109" t="s">
        <v>34</v>
      </c>
      <c r="B1109" s="9" t="s">
        <v>911</v>
      </c>
      <c r="C1109" t="s">
        <v>267</v>
      </c>
      <c r="D1109" t="s">
        <v>882</v>
      </c>
      <c r="E1109" t="s">
        <v>882</v>
      </c>
      <c r="F1109" t="s">
        <v>882</v>
      </c>
      <c r="G1109" t="s">
        <v>882</v>
      </c>
      <c r="H1109" t="s">
        <v>882</v>
      </c>
      <c r="I1109" t="s">
        <v>882</v>
      </c>
      <c r="J1109" t="s">
        <v>882</v>
      </c>
      <c r="K1109" t="s">
        <v>882</v>
      </c>
      <c r="L1109" t="s">
        <v>882</v>
      </c>
    </row>
    <row r="1110" spans="1:12" x14ac:dyDescent="0.25">
      <c r="A1110" t="s">
        <v>34</v>
      </c>
      <c r="B1110" s="9" t="s">
        <v>891</v>
      </c>
      <c r="C1110" t="s">
        <v>344</v>
      </c>
      <c r="D1110" t="s">
        <v>453</v>
      </c>
      <c r="E1110" t="s">
        <v>519</v>
      </c>
      <c r="F1110" t="s">
        <v>655</v>
      </c>
      <c r="G1110" t="s">
        <v>722</v>
      </c>
      <c r="H1110" t="s">
        <v>882</v>
      </c>
      <c r="I1110" t="s">
        <v>882</v>
      </c>
      <c r="J1110" t="s">
        <v>882</v>
      </c>
      <c r="K1110" t="s">
        <v>882</v>
      </c>
      <c r="L1110" t="s">
        <v>882</v>
      </c>
    </row>
    <row r="1111" spans="1:12" x14ac:dyDescent="0.25">
      <c r="A1111" t="s">
        <v>34</v>
      </c>
      <c r="B1111" s="9" t="s">
        <v>892</v>
      </c>
      <c r="C1111" t="s">
        <v>422</v>
      </c>
      <c r="D1111" t="s">
        <v>615</v>
      </c>
      <c r="E1111" t="s">
        <v>660</v>
      </c>
      <c r="F1111" t="s">
        <v>723</v>
      </c>
      <c r="G1111" t="s">
        <v>736</v>
      </c>
      <c r="H1111" t="s">
        <v>882</v>
      </c>
      <c r="I1111" t="s">
        <v>882</v>
      </c>
      <c r="J1111" t="s">
        <v>882</v>
      </c>
      <c r="K1111" t="s">
        <v>882</v>
      </c>
      <c r="L1111" t="s">
        <v>882</v>
      </c>
    </row>
    <row r="1112" spans="1:12" x14ac:dyDescent="0.25">
      <c r="A1112" t="s">
        <v>34</v>
      </c>
      <c r="B1112" s="9" t="s">
        <v>893</v>
      </c>
      <c r="C1112" t="s">
        <v>509</v>
      </c>
      <c r="D1112" t="s">
        <v>512</v>
      </c>
      <c r="E1112" t="s">
        <v>579</v>
      </c>
      <c r="F1112" t="s">
        <v>882</v>
      </c>
      <c r="G1112" t="s">
        <v>882</v>
      </c>
      <c r="H1112" t="s">
        <v>882</v>
      </c>
      <c r="I1112" t="s">
        <v>882</v>
      </c>
      <c r="J1112" t="s">
        <v>882</v>
      </c>
      <c r="K1112" t="s">
        <v>882</v>
      </c>
      <c r="L1112" t="s">
        <v>882</v>
      </c>
    </row>
    <row r="1113" spans="1:12" x14ac:dyDescent="0.25">
      <c r="A1113" t="s">
        <v>34</v>
      </c>
      <c r="B1113" s="9" t="s">
        <v>912</v>
      </c>
      <c r="C1113" t="s">
        <v>609</v>
      </c>
      <c r="D1113" t="s">
        <v>334</v>
      </c>
      <c r="E1113" t="s">
        <v>434</v>
      </c>
      <c r="F1113" t="s">
        <v>713</v>
      </c>
      <c r="G1113" t="s">
        <v>882</v>
      </c>
      <c r="H1113" t="s">
        <v>882</v>
      </c>
      <c r="I1113" t="s">
        <v>882</v>
      </c>
      <c r="J1113" t="s">
        <v>882</v>
      </c>
      <c r="K1113" t="s">
        <v>882</v>
      </c>
      <c r="L1113" t="s">
        <v>882</v>
      </c>
    </row>
    <row r="1114" spans="1:12" x14ac:dyDescent="0.25">
      <c r="A1114" t="s">
        <v>34</v>
      </c>
      <c r="B1114" s="9" t="s">
        <v>913</v>
      </c>
      <c r="C1114" t="s">
        <v>555</v>
      </c>
      <c r="D1114" t="s">
        <v>490</v>
      </c>
      <c r="E1114" t="s">
        <v>882</v>
      </c>
      <c r="F1114" t="s">
        <v>882</v>
      </c>
      <c r="G1114" t="s">
        <v>882</v>
      </c>
      <c r="H1114" t="s">
        <v>882</v>
      </c>
      <c r="I1114" t="s">
        <v>882</v>
      </c>
      <c r="J1114" t="s">
        <v>882</v>
      </c>
      <c r="K1114" t="s">
        <v>882</v>
      </c>
      <c r="L1114" t="s">
        <v>882</v>
      </c>
    </row>
    <row r="1115" spans="1:12" x14ac:dyDescent="0.25">
      <c r="A1115" t="s">
        <v>34</v>
      </c>
      <c r="B1115" s="9" t="s">
        <v>894</v>
      </c>
      <c r="C1115" t="s">
        <v>271</v>
      </c>
      <c r="D1115" t="s">
        <v>401</v>
      </c>
      <c r="E1115" t="s">
        <v>602</v>
      </c>
      <c r="F1115" t="s">
        <v>747</v>
      </c>
      <c r="G1115" t="s">
        <v>193</v>
      </c>
      <c r="H1115" t="s">
        <v>603</v>
      </c>
      <c r="I1115" t="s">
        <v>882</v>
      </c>
      <c r="J1115" t="s">
        <v>882</v>
      </c>
      <c r="K1115" t="s">
        <v>882</v>
      </c>
      <c r="L1115" t="s">
        <v>882</v>
      </c>
    </row>
    <row r="1116" spans="1:12" x14ac:dyDescent="0.25">
      <c r="A1116" t="s">
        <v>34</v>
      </c>
      <c r="B1116" s="9" t="s">
        <v>895</v>
      </c>
      <c r="C1116" t="s">
        <v>238</v>
      </c>
      <c r="D1116" t="s">
        <v>882</v>
      </c>
      <c r="E1116" t="s">
        <v>882</v>
      </c>
      <c r="F1116" t="s">
        <v>882</v>
      </c>
      <c r="G1116" t="s">
        <v>882</v>
      </c>
      <c r="H1116" t="s">
        <v>882</v>
      </c>
      <c r="I1116" t="s">
        <v>882</v>
      </c>
      <c r="J1116" t="s">
        <v>882</v>
      </c>
      <c r="K1116" t="s">
        <v>882</v>
      </c>
      <c r="L1116" t="s">
        <v>882</v>
      </c>
    </row>
    <row r="1117" spans="1:12" x14ac:dyDescent="0.25">
      <c r="A1117" t="s">
        <v>34</v>
      </c>
      <c r="B1117" s="9" t="s">
        <v>896</v>
      </c>
      <c r="C1117" t="s">
        <v>739</v>
      </c>
      <c r="D1117" t="s">
        <v>746</v>
      </c>
      <c r="E1117" t="s">
        <v>480</v>
      </c>
      <c r="F1117" t="s">
        <v>882</v>
      </c>
      <c r="G1117" t="s">
        <v>882</v>
      </c>
      <c r="H1117" t="s">
        <v>882</v>
      </c>
      <c r="I1117" t="s">
        <v>882</v>
      </c>
      <c r="J1117" t="s">
        <v>882</v>
      </c>
      <c r="K1117" t="s">
        <v>882</v>
      </c>
      <c r="L1117" t="s">
        <v>882</v>
      </c>
    </row>
    <row r="1118" spans="1:12" x14ac:dyDescent="0.25">
      <c r="A1118" t="s">
        <v>34</v>
      </c>
      <c r="B1118" s="9" t="s">
        <v>897</v>
      </c>
      <c r="C1118" t="s">
        <v>681</v>
      </c>
      <c r="D1118" t="s">
        <v>693</v>
      </c>
      <c r="E1118" t="s">
        <v>717</v>
      </c>
      <c r="F1118" t="s">
        <v>573</v>
      </c>
      <c r="G1118" t="s">
        <v>702</v>
      </c>
      <c r="H1118" t="s">
        <v>367</v>
      </c>
      <c r="I1118" t="s">
        <v>882</v>
      </c>
      <c r="J1118" t="s">
        <v>882</v>
      </c>
      <c r="K1118" t="s">
        <v>882</v>
      </c>
      <c r="L1118" t="s">
        <v>882</v>
      </c>
    </row>
    <row r="1119" spans="1:12" x14ac:dyDescent="0.25">
      <c r="A1119" t="s">
        <v>34</v>
      </c>
      <c r="B1119" s="9" t="s">
        <v>898</v>
      </c>
      <c r="C1119" t="s">
        <v>54</v>
      </c>
      <c r="D1119" t="s">
        <v>396</v>
      </c>
      <c r="E1119" t="s">
        <v>147</v>
      </c>
      <c r="F1119" t="s">
        <v>317</v>
      </c>
      <c r="G1119" t="s">
        <v>348</v>
      </c>
      <c r="H1119" t="s">
        <v>458</v>
      </c>
      <c r="I1119" t="s">
        <v>487</v>
      </c>
      <c r="J1119" t="s">
        <v>590</v>
      </c>
      <c r="K1119" t="s">
        <v>599</v>
      </c>
      <c r="L1119" t="s">
        <v>322</v>
      </c>
    </row>
    <row r="1120" spans="1:12" x14ac:dyDescent="0.25">
      <c r="A1120" t="s">
        <v>34</v>
      </c>
      <c r="B1120" s="9" t="s">
        <v>899</v>
      </c>
      <c r="C1120" t="s">
        <v>598</v>
      </c>
      <c r="D1120" t="s">
        <v>621</v>
      </c>
      <c r="E1120" t="s">
        <v>240</v>
      </c>
      <c r="F1120" t="s">
        <v>288</v>
      </c>
      <c r="G1120" t="s">
        <v>745</v>
      </c>
      <c r="H1120" t="s">
        <v>122</v>
      </c>
      <c r="I1120" t="s">
        <v>882</v>
      </c>
      <c r="J1120" t="s">
        <v>882</v>
      </c>
      <c r="K1120" t="s">
        <v>882</v>
      </c>
      <c r="L1120" t="s">
        <v>882</v>
      </c>
    </row>
    <row r="1121" spans="1:12" x14ac:dyDescent="0.25">
      <c r="A1121" t="s">
        <v>34</v>
      </c>
      <c r="B1121" s="9" t="s">
        <v>900</v>
      </c>
      <c r="C1121" t="s">
        <v>540</v>
      </c>
      <c r="D1121" t="s">
        <v>704</v>
      </c>
      <c r="E1121" t="s">
        <v>73</v>
      </c>
      <c r="F1121" t="s">
        <v>337</v>
      </c>
      <c r="G1121" t="s">
        <v>738</v>
      </c>
      <c r="H1121" t="s">
        <v>364</v>
      </c>
      <c r="I1121" t="s">
        <v>402</v>
      </c>
      <c r="J1121" t="s">
        <v>577</v>
      </c>
      <c r="K1121" t="s">
        <v>669</v>
      </c>
      <c r="L1121" t="s">
        <v>296</v>
      </c>
    </row>
    <row r="1122" spans="1:12" x14ac:dyDescent="0.25">
      <c r="A1122" t="s">
        <v>34</v>
      </c>
      <c r="B1122" s="9" t="s">
        <v>901</v>
      </c>
      <c r="C1122" t="s">
        <v>271</v>
      </c>
      <c r="D1122" t="s">
        <v>609</v>
      </c>
      <c r="E1122" t="s">
        <v>401</v>
      </c>
      <c r="F1122" t="s">
        <v>602</v>
      </c>
      <c r="G1122" t="s">
        <v>747</v>
      </c>
      <c r="H1122" t="s">
        <v>555</v>
      </c>
      <c r="I1122" t="s">
        <v>193</v>
      </c>
      <c r="J1122" t="s">
        <v>603</v>
      </c>
      <c r="K1122" t="s">
        <v>422</v>
      </c>
      <c r="L1122" t="s">
        <v>615</v>
      </c>
    </row>
    <row r="1123" spans="1:12" x14ac:dyDescent="0.25">
      <c r="A1123" t="s">
        <v>34</v>
      </c>
      <c r="B1123" s="9" t="s">
        <v>902</v>
      </c>
      <c r="C1123" t="s">
        <v>739</v>
      </c>
      <c r="D1123" t="s">
        <v>746</v>
      </c>
      <c r="E1123" t="s">
        <v>238</v>
      </c>
      <c r="F1123" t="s">
        <v>480</v>
      </c>
      <c r="G1123" t="s">
        <v>882</v>
      </c>
      <c r="H1123" t="s">
        <v>882</v>
      </c>
      <c r="I1123" t="s">
        <v>882</v>
      </c>
      <c r="J1123" t="s">
        <v>882</v>
      </c>
      <c r="K1123" t="s">
        <v>882</v>
      </c>
      <c r="L1123" t="s">
        <v>882</v>
      </c>
    </row>
    <row r="1124" spans="1:12" x14ac:dyDescent="0.25">
      <c r="A1124" t="s">
        <v>927</v>
      </c>
      <c r="B1124" s="9" t="s">
        <v>881</v>
      </c>
      <c r="C1124" t="s">
        <v>693</v>
      </c>
      <c r="D1124" t="s">
        <v>717</v>
      </c>
      <c r="E1124" t="s">
        <v>681</v>
      </c>
      <c r="F1124" t="s">
        <v>298</v>
      </c>
      <c r="G1124" t="s">
        <v>725</v>
      </c>
      <c r="H1124" t="s">
        <v>760</v>
      </c>
      <c r="I1124" t="s">
        <v>166</v>
      </c>
      <c r="J1124" t="s">
        <v>339</v>
      </c>
      <c r="K1124" t="s">
        <v>758</v>
      </c>
      <c r="L1124" t="s">
        <v>51</v>
      </c>
    </row>
    <row r="1125" spans="1:12" x14ac:dyDescent="0.25">
      <c r="A1125" t="s">
        <v>927</v>
      </c>
      <c r="B1125" s="9" t="s">
        <v>903</v>
      </c>
      <c r="C1125" t="s">
        <v>327</v>
      </c>
      <c r="D1125" t="s">
        <v>697</v>
      </c>
      <c r="E1125" t="s">
        <v>56</v>
      </c>
      <c r="F1125" t="s">
        <v>594</v>
      </c>
      <c r="G1125" t="s">
        <v>195</v>
      </c>
      <c r="H1125" t="s">
        <v>328</v>
      </c>
      <c r="I1125" t="s">
        <v>197</v>
      </c>
      <c r="J1125" t="s">
        <v>573</v>
      </c>
      <c r="K1125" t="s">
        <v>637</v>
      </c>
      <c r="L1125" t="s">
        <v>882</v>
      </c>
    </row>
    <row r="1126" spans="1:12" x14ac:dyDescent="0.25">
      <c r="A1126" t="s">
        <v>927</v>
      </c>
      <c r="B1126" s="9" t="s">
        <v>904</v>
      </c>
      <c r="C1126" t="s">
        <v>49</v>
      </c>
      <c r="D1126" t="s">
        <v>702</v>
      </c>
      <c r="E1126" t="s">
        <v>171</v>
      </c>
      <c r="F1126" t="s">
        <v>612</v>
      </c>
      <c r="G1126" t="s">
        <v>452</v>
      </c>
      <c r="H1126" t="s">
        <v>882</v>
      </c>
      <c r="I1126" t="s">
        <v>882</v>
      </c>
      <c r="J1126" t="s">
        <v>882</v>
      </c>
      <c r="K1126" t="s">
        <v>882</v>
      </c>
      <c r="L1126" t="s">
        <v>882</v>
      </c>
    </row>
    <row r="1127" spans="1:12" x14ac:dyDescent="0.25">
      <c r="A1127" t="s">
        <v>927</v>
      </c>
      <c r="B1127" s="9" t="s">
        <v>905</v>
      </c>
      <c r="C1127" t="s">
        <v>367</v>
      </c>
      <c r="D1127" t="s">
        <v>419</v>
      </c>
      <c r="E1127" t="s">
        <v>882</v>
      </c>
      <c r="F1127" t="s">
        <v>882</v>
      </c>
      <c r="G1127" t="s">
        <v>882</v>
      </c>
      <c r="H1127" t="s">
        <v>882</v>
      </c>
      <c r="I1127" t="s">
        <v>882</v>
      </c>
      <c r="J1127" t="s">
        <v>882</v>
      </c>
      <c r="K1127" t="s">
        <v>882</v>
      </c>
      <c r="L1127" t="s">
        <v>882</v>
      </c>
    </row>
    <row r="1128" spans="1:12" x14ac:dyDescent="0.25">
      <c r="A1128" t="s">
        <v>927</v>
      </c>
      <c r="B1128" s="9" t="s">
        <v>906</v>
      </c>
      <c r="C1128" t="s">
        <v>147</v>
      </c>
      <c r="D1128" t="s">
        <v>732</v>
      </c>
      <c r="E1128" t="s">
        <v>727</v>
      </c>
      <c r="F1128" t="s">
        <v>590</v>
      </c>
      <c r="G1128" t="s">
        <v>487</v>
      </c>
      <c r="H1128" t="s">
        <v>728</v>
      </c>
      <c r="I1128" t="s">
        <v>162</v>
      </c>
      <c r="J1128" t="s">
        <v>558</v>
      </c>
      <c r="K1128" t="s">
        <v>348</v>
      </c>
      <c r="L1128" t="s">
        <v>731</v>
      </c>
    </row>
    <row r="1129" spans="1:12" x14ac:dyDescent="0.25">
      <c r="A1129" t="s">
        <v>927</v>
      </c>
      <c r="B1129" s="9" t="s">
        <v>883</v>
      </c>
      <c r="C1129" t="s">
        <v>629</v>
      </c>
      <c r="D1129" t="s">
        <v>228</v>
      </c>
      <c r="E1129" t="s">
        <v>726</v>
      </c>
      <c r="F1129" t="s">
        <v>534</v>
      </c>
      <c r="G1129" t="s">
        <v>203</v>
      </c>
      <c r="H1129" t="s">
        <v>388</v>
      </c>
      <c r="I1129" t="s">
        <v>390</v>
      </c>
      <c r="J1129" t="s">
        <v>391</v>
      </c>
      <c r="K1129" t="s">
        <v>415</v>
      </c>
      <c r="L1129" t="s">
        <v>463</v>
      </c>
    </row>
    <row r="1130" spans="1:12" x14ac:dyDescent="0.25">
      <c r="A1130" t="s">
        <v>927</v>
      </c>
      <c r="B1130" s="9" t="s">
        <v>884</v>
      </c>
      <c r="C1130" t="s">
        <v>426</v>
      </c>
      <c r="D1130" t="s">
        <v>273</v>
      </c>
      <c r="E1130" t="s">
        <v>396</v>
      </c>
      <c r="F1130" t="s">
        <v>314</v>
      </c>
      <c r="G1130" t="s">
        <v>666</v>
      </c>
      <c r="H1130" t="s">
        <v>545</v>
      </c>
      <c r="I1130" t="s">
        <v>54</v>
      </c>
      <c r="J1130" t="s">
        <v>230</v>
      </c>
      <c r="K1130" t="s">
        <v>156</v>
      </c>
      <c r="L1130" t="s">
        <v>59</v>
      </c>
    </row>
    <row r="1131" spans="1:12" x14ac:dyDescent="0.25">
      <c r="A1131" t="s">
        <v>927</v>
      </c>
      <c r="B1131" s="9" t="s">
        <v>907</v>
      </c>
      <c r="C1131" t="s">
        <v>651</v>
      </c>
      <c r="D1131" t="s">
        <v>310</v>
      </c>
      <c r="E1131" t="s">
        <v>346</v>
      </c>
      <c r="F1131" t="s">
        <v>652</v>
      </c>
      <c r="G1131" t="s">
        <v>703</v>
      </c>
      <c r="H1131" t="s">
        <v>882</v>
      </c>
      <c r="I1131" t="s">
        <v>882</v>
      </c>
      <c r="J1131" t="s">
        <v>882</v>
      </c>
      <c r="K1131" t="s">
        <v>882</v>
      </c>
      <c r="L1131" t="s">
        <v>882</v>
      </c>
    </row>
    <row r="1132" spans="1:12" x14ac:dyDescent="0.25">
      <c r="A1132" t="s">
        <v>927</v>
      </c>
      <c r="B1132" s="9" t="s">
        <v>885</v>
      </c>
      <c r="C1132" t="s">
        <v>288</v>
      </c>
      <c r="D1132" t="s">
        <v>240</v>
      </c>
      <c r="E1132" t="s">
        <v>437</v>
      </c>
      <c r="F1132" t="s">
        <v>289</v>
      </c>
      <c r="G1132" t="s">
        <v>435</v>
      </c>
      <c r="H1132" t="s">
        <v>465</v>
      </c>
      <c r="I1132" t="s">
        <v>689</v>
      </c>
      <c r="J1132" t="s">
        <v>290</v>
      </c>
      <c r="K1132" t="s">
        <v>321</v>
      </c>
      <c r="L1132" t="s">
        <v>454</v>
      </c>
    </row>
    <row r="1133" spans="1:12" x14ac:dyDescent="0.25">
      <c r="A1133" t="s">
        <v>927</v>
      </c>
      <c r="B1133" s="9" t="s">
        <v>886</v>
      </c>
      <c r="C1133" t="s">
        <v>598</v>
      </c>
      <c r="D1133" t="s">
        <v>137</v>
      </c>
      <c r="E1133" t="s">
        <v>115</v>
      </c>
      <c r="F1133" t="s">
        <v>114</v>
      </c>
      <c r="G1133" t="s">
        <v>237</v>
      </c>
      <c r="H1133" t="s">
        <v>113</v>
      </c>
      <c r="I1133" t="s">
        <v>382</v>
      </c>
      <c r="J1133" t="s">
        <v>70</v>
      </c>
      <c r="K1133" t="s">
        <v>552</v>
      </c>
      <c r="L1133" t="s">
        <v>381</v>
      </c>
    </row>
    <row r="1134" spans="1:12" x14ac:dyDescent="0.25">
      <c r="A1134" t="s">
        <v>927</v>
      </c>
      <c r="B1134" s="9" t="s">
        <v>908</v>
      </c>
      <c r="C1134" t="s">
        <v>202</v>
      </c>
      <c r="D1134" t="s">
        <v>503</v>
      </c>
      <c r="E1134" t="s">
        <v>109</v>
      </c>
      <c r="F1134" t="s">
        <v>140</v>
      </c>
      <c r="G1134" t="s">
        <v>148</v>
      </c>
      <c r="H1134" t="s">
        <v>219</v>
      </c>
      <c r="I1134" t="s">
        <v>633</v>
      </c>
      <c r="J1134" t="s">
        <v>707</v>
      </c>
      <c r="K1134" t="s">
        <v>882</v>
      </c>
      <c r="L1134" t="s">
        <v>882</v>
      </c>
    </row>
    <row r="1135" spans="1:12" x14ac:dyDescent="0.25">
      <c r="A1135" t="s">
        <v>927</v>
      </c>
      <c r="B1135" s="9" t="s">
        <v>887</v>
      </c>
      <c r="C1135" t="s">
        <v>621</v>
      </c>
      <c r="D1135" t="s">
        <v>353</v>
      </c>
      <c r="E1135" t="s">
        <v>304</v>
      </c>
      <c r="F1135" t="s">
        <v>356</v>
      </c>
      <c r="G1135" t="s">
        <v>307</v>
      </c>
      <c r="H1135" t="s">
        <v>352</v>
      </c>
      <c r="I1135" t="s">
        <v>355</v>
      </c>
      <c r="J1135" t="s">
        <v>714</v>
      </c>
      <c r="K1135" t="s">
        <v>259</v>
      </c>
      <c r="L1135" t="s">
        <v>882</v>
      </c>
    </row>
    <row r="1136" spans="1:12" x14ac:dyDescent="0.25">
      <c r="A1136" t="s">
        <v>927</v>
      </c>
      <c r="B1136" s="9" t="s">
        <v>909</v>
      </c>
      <c r="C1136" t="s">
        <v>130</v>
      </c>
      <c r="D1136" t="s">
        <v>129</v>
      </c>
      <c r="E1136" t="s">
        <v>592</v>
      </c>
      <c r="F1136" t="s">
        <v>882</v>
      </c>
      <c r="G1136" t="s">
        <v>882</v>
      </c>
      <c r="H1136" t="s">
        <v>882</v>
      </c>
      <c r="I1136" t="s">
        <v>882</v>
      </c>
      <c r="J1136" t="s">
        <v>882</v>
      </c>
      <c r="K1136" t="s">
        <v>882</v>
      </c>
      <c r="L1136" t="s">
        <v>882</v>
      </c>
    </row>
    <row r="1137" spans="1:12" x14ac:dyDescent="0.25">
      <c r="A1137" t="s">
        <v>927</v>
      </c>
      <c r="B1137" s="9" t="s">
        <v>910</v>
      </c>
      <c r="C1137" t="s">
        <v>126</v>
      </c>
      <c r="D1137" t="s">
        <v>329</v>
      </c>
      <c r="E1137" t="s">
        <v>122</v>
      </c>
      <c r="F1137" t="s">
        <v>425</v>
      </c>
      <c r="G1137" t="s">
        <v>504</v>
      </c>
      <c r="H1137" t="s">
        <v>124</v>
      </c>
      <c r="I1137" t="s">
        <v>301</v>
      </c>
      <c r="J1137" t="s">
        <v>144</v>
      </c>
      <c r="K1137" t="s">
        <v>177</v>
      </c>
      <c r="L1137" t="s">
        <v>414</v>
      </c>
    </row>
    <row r="1138" spans="1:12" x14ac:dyDescent="0.25">
      <c r="A1138" t="s">
        <v>927</v>
      </c>
      <c r="B1138" s="9" t="s">
        <v>888</v>
      </c>
      <c r="C1138" t="s">
        <v>738</v>
      </c>
      <c r="D1138" t="s">
        <v>74</v>
      </c>
      <c r="E1138" t="s">
        <v>117</v>
      </c>
      <c r="F1138" t="s">
        <v>325</v>
      </c>
      <c r="G1138" t="s">
        <v>338</v>
      </c>
      <c r="H1138" t="s">
        <v>712</v>
      </c>
      <c r="I1138" t="s">
        <v>498</v>
      </c>
      <c r="J1138" t="s">
        <v>882</v>
      </c>
      <c r="K1138" t="s">
        <v>882</v>
      </c>
      <c r="L1138" t="s">
        <v>882</v>
      </c>
    </row>
    <row r="1139" spans="1:12" x14ac:dyDescent="0.25">
      <c r="A1139" t="s">
        <v>927</v>
      </c>
      <c r="B1139" s="9" t="s">
        <v>889</v>
      </c>
      <c r="C1139" t="s">
        <v>704</v>
      </c>
      <c r="D1139" t="s">
        <v>576</v>
      </c>
      <c r="E1139" t="s">
        <v>402</v>
      </c>
      <c r="F1139" t="s">
        <v>477</v>
      </c>
      <c r="G1139" t="s">
        <v>224</v>
      </c>
      <c r="H1139" t="s">
        <v>527</v>
      </c>
      <c r="I1139" t="s">
        <v>540</v>
      </c>
      <c r="J1139" t="s">
        <v>706</v>
      </c>
      <c r="K1139" t="s">
        <v>403</v>
      </c>
      <c r="L1139" t="s">
        <v>756</v>
      </c>
    </row>
    <row r="1140" spans="1:12" x14ac:dyDescent="0.25">
      <c r="A1140" t="s">
        <v>927</v>
      </c>
      <c r="B1140" s="9" t="s">
        <v>890</v>
      </c>
      <c r="C1140" t="s">
        <v>72</v>
      </c>
      <c r="D1140" t="s">
        <v>644</v>
      </c>
      <c r="E1140" t="s">
        <v>309</v>
      </c>
      <c r="F1140" t="s">
        <v>526</v>
      </c>
      <c r="G1140" t="s">
        <v>447</v>
      </c>
      <c r="H1140" t="s">
        <v>459</v>
      </c>
      <c r="I1140" t="s">
        <v>296</v>
      </c>
      <c r="J1140" t="s">
        <v>255</v>
      </c>
      <c r="K1140" t="s">
        <v>439</v>
      </c>
      <c r="L1140" t="s">
        <v>445</v>
      </c>
    </row>
    <row r="1141" spans="1:12" x14ac:dyDescent="0.25">
      <c r="A1141" t="s">
        <v>927</v>
      </c>
      <c r="B1141" s="9" t="s">
        <v>911</v>
      </c>
      <c r="C1141" t="s">
        <v>267</v>
      </c>
      <c r="D1141" t="s">
        <v>360</v>
      </c>
      <c r="E1141" t="s">
        <v>300</v>
      </c>
      <c r="F1141" t="s">
        <v>53</v>
      </c>
      <c r="G1141" t="s">
        <v>302</v>
      </c>
      <c r="H1141" t="s">
        <v>341</v>
      </c>
      <c r="I1141" t="s">
        <v>641</v>
      </c>
      <c r="J1141" t="s">
        <v>724</v>
      </c>
      <c r="K1141" t="s">
        <v>882</v>
      </c>
      <c r="L1141" t="s">
        <v>882</v>
      </c>
    </row>
    <row r="1142" spans="1:12" x14ac:dyDescent="0.25">
      <c r="A1142" t="s">
        <v>927</v>
      </c>
      <c r="B1142" s="9" t="s">
        <v>891</v>
      </c>
      <c r="C1142" t="s">
        <v>344</v>
      </c>
      <c r="D1142" t="s">
        <v>453</v>
      </c>
      <c r="E1142" t="s">
        <v>722</v>
      </c>
      <c r="F1142" t="s">
        <v>699</v>
      </c>
      <c r="G1142" t="s">
        <v>645</v>
      </c>
      <c r="H1142" t="s">
        <v>678</v>
      </c>
      <c r="I1142" t="s">
        <v>131</v>
      </c>
      <c r="J1142" t="s">
        <v>123</v>
      </c>
      <c r="K1142" t="s">
        <v>639</v>
      </c>
      <c r="L1142" t="s">
        <v>648</v>
      </c>
    </row>
    <row r="1143" spans="1:12" x14ac:dyDescent="0.25">
      <c r="A1143" t="s">
        <v>927</v>
      </c>
      <c r="B1143" s="9" t="s">
        <v>892</v>
      </c>
      <c r="C1143" t="s">
        <v>660</v>
      </c>
      <c r="D1143" t="s">
        <v>295</v>
      </c>
      <c r="E1143" t="s">
        <v>615</v>
      </c>
      <c r="F1143" t="s">
        <v>736</v>
      </c>
      <c r="G1143" t="s">
        <v>198</v>
      </c>
      <c r="H1143" t="s">
        <v>506</v>
      </c>
      <c r="I1143" t="s">
        <v>142</v>
      </c>
      <c r="J1143" t="s">
        <v>179</v>
      </c>
      <c r="K1143" t="s">
        <v>507</v>
      </c>
      <c r="L1143" t="s">
        <v>422</v>
      </c>
    </row>
    <row r="1144" spans="1:12" x14ac:dyDescent="0.25">
      <c r="A1144" t="s">
        <v>927</v>
      </c>
      <c r="B1144" s="9" t="s">
        <v>893</v>
      </c>
      <c r="C1144" t="s">
        <v>509</v>
      </c>
      <c r="D1144" t="s">
        <v>512</v>
      </c>
      <c r="E1144" t="s">
        <v>672</v>
      </c>
      <c r="F1144" t="s">
        <v>579</v>
      </c>
      <c r="G1144" t="s">
        <v>671</v>
      </c>
      <c r="H1144" t="s">
        <v>685</v>
      </c>
      <c r="I1144" t="s">
        <v>204</v>
      </c>
      <c r="J1144" t="s">
        <v>442</v>
      </c>
      <c r="K1144" t="s">
        <v>246</v>
      </c>
      <c r="L1144" t="s">
        <v>347</v>
      </c>
    </row>
    <row r="1145" spans="1:12" x14ac:dyDescent="0.25">
      <c r="A1145" t="s">
        <v>927</v>
      </c>
      <c r="B1145" s="9" t="s">
        <v>912</v>
      </c>
      <c r="C1145" t="s">
        <v>434</v>
      </c>
      <c r="D1145" t="s">
        <v>609</v>
      </c>
      <c r="E1145" t="s">
        <v>718</v>
      </c>
      <c r="F1145" t="s">
        <v>473</v>
      </c>
      <c r="G1145" t="s">
        <v>571</v>
      </c>
      <c r="H1145" t="s">
        <v>277</v>
      </c>
      <c r="I1145" t="s">
        <v>564</v>
      </c>
      <c r="J1145" t="s">
        <v>334</v>
      </c>
      <c r="K1145" t="s">
        <v>457</v>
      </c>
      <c r="L1145" t="s">
        <v>750</v>
      </c>
    </row>
    <row r="1146" spans="1:12" x14ac:dyDescent="0.25">
      <c r="A1146" t="s">
        <v>927</v>
      </c>
      <c r="B1146" s="9" t="s">
        <v>913</v>
      </c>
      <c r="C1146" t="s">
        <v>385</v>
      </c>
      <c r="D1146" t="s">
        <v>555</v>
      </c>
      <c r="E1146" t="s">
        <v>628</v>
      </c>
      <c r="F1146" t="s">
        <v>490</v>
      </c>
      <c r="G1146" t="s">
        <v>515</v>
      </c>
      <c r="H1146" t="s">
        <v>611</v>
      </c>
      <c r="I1146" t="s">
        <v>620</v>
      </c>
      <c r="J1146" t="s">
        <v>743</v>
      </c>
      <c r="K1146" t="s">
        <v>882</v>
      </c>
      <c r="L1146" t="s">
        <v>882</v>
      </c>
    </row>
    <row r="1147" spans="1:12" x14ac:dyDescent="0.25">
      <c r="A1147" t="s">
        <v>927</v>
      </c>
      <c r="B1147" s="9" t="s">
        <v>894</v>
      </c>
      <c r="C1147" t="s">
        <v>271</v>
      </c>
      <c r="D1147" t="s">
        <v>747</v>
      </c>
      <c r="E1147" t="s">
        <v>401</v>
      </c>
      <c r="F1147" t="s">
        <v>602</v>
      </c>
      <c r="G1147" t="s">
        <v>193</v>
      </c>
      <c r="H1147" t="s">
        <v>603</v>
      </c>
      <c r="I1147" t="s">
        <v>386</v>
      </c>
      <c r="J1147" t="s">
        <v>882</v>
      </c>
      <c r="K1147" t="s">
        <v>882</v>
      </c>
      <c r="L1147" t="s">
        <v>882</v>
      </c>
    </row>
    <row r="1148" spans="1:12" x14ac:dyDescent="0.25">
      <c r="A1148" t="s">
        <v>927</v>
      </c>
      <c r="B1148" s="9" t="s">
        <v>914</v>
      </c>
      <c r="C1148" t="s">
        <v>190</v>
      </c>
      <c r="D1148" t="s">
        <v>184</v>
      </c>
      <c r="E1148" t="s">
        <v>366</v>
      </c>
      <c r="F1148" t="s">
        <v>119</v>
      </c>
      <c r="G1148" t="s">
        <v>572</v>
      </c>
      <c r="H1148" t="s">
        <v>650</v>
      </c>
      <c r="I1148" t="s">
        <v>108</v>
      </c>
      <c r="J1148" t="s">
        <v>160</v>
      </c>
      <c r="K1148" t="s">
        <v>523</v>
      </c>
      <c r="L1148" t="s">
        <v>185</v>
      </c>
    </row>
    <row r="1149" spans="1:12" x14ac:dyDescent="0.25">
      <c r="A1149" t="s">
        <v>927</v>
      </c>
      <c r="B1149" s="9" t="s">
        <v>895</v>
      </c>
      <c r="C1149" t="s">
        <v>238</v>
      </c>
      <c r="D1149" t="s">
        <v>432</v>
      </c>
      <c r="E1149" t="s">
        <v>75</v>
      </c>
      <c r="F1149" t="s">
        <v>262</v>
      </c>
      <c r="G1149" t="s">
        <v>711</v>
      </c>
      <c r="H1149" t="s">
        <v>261</v>
      </c>
      <c r="I1149" t="s">
        <v>264</v>
      </c>
      <c r="J1149" t="s">
        <v>528</v>
      </c>
      <c r="K1149" t="s">
        <v>588</v>
      </c>
      <c r="L1149" t="s">
        <v>882</v>
      </c>
    </row>
    <row r="1150" spans="1:12" x14ac:dyDescent="0.25">
      <c r="A1150" t="s">
        <v>927</v>
      </c>
      <c r="B1150" s="9" t="s">
        <v>896</v>
      </c>
      <c r="C1150" t="s">
        <v>746</v>
      </c>
      <c r="D1150" t="s">
        <v>480</v>
      </c>
      <c r="E1150" t="s">
        <v>739</v>
      </c>
      <c r="F1150" t="s">
        <v>489</v>
      </c>
      <c r="G1150" t="s">
        <v>626</v>
      </c>
      <c r="H1150" t="s">
        <v>429</v>
      </c>
      <c r="I1150" t="s">
        <v>882</v>
      </c>
      <c r="J1150" t="s">
        <v>882</v>
      </c>
      <c r="K1150" t="s">
        <v>882</v>
      </c>
      <c r="L1150" t="s">
        <v>882</v>
      </c>
    </row>
    <row r="1151" spans="1:12" x14ac:dyDescent="0.25">
      <c r="A1151" t="s">
        <v>927</v>
      </c>
      <c r="B1151" s="9" t="s">
        <v>897</v>
      </c>
      <c r="C1151" t="s">
        <v>693</v>
      </c>
      <c r="D1151" t="s">
        <v>49</v>
      </c>
      <c r="E1151" t="s">
        <v>702</v>
      </c>
      <c r="F1151" t="s">
        <v>327</v>
      </c>
      <c r="G1151" t="s">
        <v>171</v>
      </c>
      <c r="H1151" t="s">
        <v>717</v>
      </c>
      <c r="I1151" t="s">
        <v>681</v>
      </c>
      <c r="J1151" t="s">
        <v>298</v>
      </c>
      <c r="K1151" t="s">
        <v>725</v>
      </c>
      <c r="L1151" t="s">
        <v>760</v>
      </c>
    </row>
    <row r="1152" spans="1:12" x14ac:dyDescent="0.25">
      <c r="A1152" t="s">
        <v>927</v>
      </c>
      <c r="B1152" s="9" t="s">
        <v>898</v>
      </c>
      <c r="C1152" t="s">
        <v>426</v>
      </c>
      <c r="D1152" t="s">
        <v>147</v>
      </c>
      <c r="E1152" t="s">
        <v>273</v>
      </c>
      <c r="F1152" t="s">
        <v>732</v>
      </c>
      <c r="G1152" t="s">
        <v>629</v>
      </c>
      <c r="H1152" t="s">
        <v>727</v>
      </c>
      <c r="I1152" t="s">
        <v>396</v>
      </c>
      <c r="J1152" t="s">
        <v>314</v>
      </c>
      <c r="K1152" t="s">
        <v>590</v>
      </c>
      <c r="L1152" t="s">
        <v>666</v>
      </c>
    </row>
    <row r="1153" spans="1:12" x14ac:dyDescent="0.25">
      <c r="A1153" t="s">
        <v>927</v>
      </c>
      <c r="B1153" s="9" t="s">
        <v>899</v>
      </c>
      <c r="C1153" t="s">
        <v>288</v>
      </c>
      <c r="D1153" t="s">
        <v>126</v>
      </c>
      <c r="E1153" t="s">
        <v>329</v>
      </c>
      <c r="F1153" t="s">
        <v>240</v>
      </c>
      <c r="G1153" t="s">
        <v>598</v>
      </c>
      <c r="H1153" t="s">
        <v>130</v>
      </c>
      <c r="I1153" t="s">
        <v>437</v>
      </c>
      <c r="J1153" t="s">
        <v>137</v>
      </c>
      <c r="K1153" t="s">
        <v>651</v>
      </c>
      <c r="L1153" t="s">
        <v>122</v>
      </c>
    </row>
    <row r="1154" spans="1:12" x14ac:dyDescent="0.25">
      <c r="A1154" t="s">
        <v>927</v>
      </c>
      <c r="B1154" s="9" t="s">
        <v>900</v>
      </c>
      <c r="C1154" t="s">
        <v>704</v>
      </c>
      <c r="D1154" t="s">
        <v>72</v>
      </c>
      <c r="E1154" t="s">
        <v>344</v>
      </c>
      <c r="F1154" t="s">
        <v>644</v>
      </c>
      <c r="G1154" t="s">
        <v>453</v>
      </c>
      <c r="H1154" t="s">
        <v>576</v>
      </c>
      <c r="I1154" t="s">
        <v>309</v>
      </c>
      <c r="J1154" t="s">
        <v>722</v>
      </c>
      <c r="K1154" t="s">
        <v>402</v>
      </c>
      <c r="L1154" t="s">
        <v>699</v>
      </c>
    </row>
    <row r="1155" spans="1:12" x14ac:dyDescent="0.25">
      <c r="A1155" t="s">
        <v>927</v>
      </c>
      <c r="B1155" s="9" t="s">
        <v>901</v>
      </c>
      <c r="C1155" t="s">
        <v>271</v>
      </c>
      <c r="D1155" t="s">
        <v>747</v>
      </c>
      <c r="E1155" t="s">
        <v>660</v>
      </c>
      <c r="F1155" t="s">
        <v>295</v>
      </c>
      <c r="G1155" t="s">
        <v>401</v>
      </c>
      <c r="H1155" t="s">
        <v>615</v>
      </c>
      <c r="I1155" t="s">
        <v>509</v>
      </c>
      <c r="J1155" t="s">
        <v>736</v>
      </c>
      <c r="K1155" t="s">
        <v>434</v>
      </c>
      <c r="L1155" t="s">
        <v>198</v>
      </c>
    </row>
    <row r="1156" spans="1:12" x14ac:dyDescent="0.25">
      <c r="A1156" t="s">
        <v>927</v>
      </c>
      <c r="B1156" s="9" t="s">
        <v>902</v>
      </c>
      <c r="C1156" t="s">
        <v>190</v>
      </c>
      <c r="D1156" t="s">
        <v>184</v>
      </c>
      <c r="E1156" t="s">
        <v>746</v>
      </c>
      <c r="F1156" t="s">
        <v>480</v>
      </c>
      <c r="G1156" t="s">
        <v>238</v>
      </c>
      <c r="H1156" t="s">
        <v>432</v>
      </c>
      <c r="I1156" t="s">
        <v>366</v>
      </c>
      <c r="J1156" t="s">
        <v>739</v>
      </c>
      <c r="K1156" t="s">
        <v>119</v>
      </c>
      <c r="L1156" t="s">
        <v>489</v>
      </c>
    </row>
    <row r="1157" spans="1:12" x14ac:dyDescent="0.25">
      <c r="A1157" t="s">
        <v>928</v>
      </c>
      <c r="B1157" s="9" t="s">
        <v>881</v>
      </c>
      <c r="C1157" t="s">
        <v>681</v>
      </c>
      <c r="D1157" t="s">
        <v>50</v>
      </c>
      <c r="E1157" t="s">
        <v>298</v>
      </c>
      <c r="F1157" t="s">
        <v>682</v>
      </c>
      <c r="G1157" t="s">
        <v>700</v>
      </c>
      <c r="H1157" t="s">
        <v>760</v>
      </c>
      <c r="I1157" t="s">
        <v>51</v>
      </c>
      <c r="J1157" t="s">
        <v>693</v>
      </c>
      <c r="K1157" t="s">
        <v>166</v>
      </c>
      <c r="L1157" t="s">
        <v>608</v>
      </c>
    </row>
    <row r="1158" spans="1:12" x14ac:dyDescent="0.25">
      <c r="A1158" t="s">
        <v>928</v>
      </c>
      <c r="B1158" s="9" t="s">
        <v>903</v>
      </c>
      <c r="C1158" t="s">
        <v>327</v>
      </c>
      <c r="D1158" t="s">
        <v>573</v>
      </c>
      <c r="E1158" t="s">
        <v>697</v>
      </c>
      <c r="F1158" t="s">
        <v>882</v>
      </c>
      <c r="G1158" t="s">
        <v>882</v>
      </c>
      <c r="H1158" t="s">
        <v>882</v>
      </c>
      <c r="I1158" t="s">
        <v>882</v>
      </c>
      <c r="J1158" t="s">
        <v>882</v>
      </c>
      <c r="K1158" t="s">
        <v>882</v>
      </c>
      <c r="L1158" t="s">
        <v>882</v>
      </c>
    </row>
    <row r="1159" spans="1:12" x14ac:dyDescent="0.25">
      <c r="A1159" t="s">
        <v>928</v>
      </c>
      <c r="B1159" s="9" t="s">
        <v>904</v>
      </c>
      <c r="C1159" t="s">
        <v>49</v>
      </c>
      <c r="D1159" t="s">
        <v>702</v>
      </c>
      <c r="E1159" t="s">
        <v>171</v>
      </c>
      <c r="F1159" t="s">
        <v>882</v>
      </c>
      <c r="G1159" t="s">
        <v>882</v>
      </c>
      <c r="H1159" t="s">
        <v>882</v>
      </c>
      <c r="I1159" t="s">
        <v>882</v>
      </c>
      <c r="J1159" t="s">
        <v>882</v>
      </c>
      <c r="K1159" t="s">
        <v>882</v>
      </c>
      <c r="L1159" t="s">
        <v>882</v>
      </c>
    </row>
    <row r="1160" spans="1:12" x14ac:dyDescent="0.25">
      <c r="A1160" t="s">
        <v>928</v>
      </c>
      <c r="B1160" s="9" t="s">
        <v>906</v>
      </c>
      <c r="C1160" t="s">
        <v>590</v>
      </c>
      <c r="D1160" t="s">
        <v>727</v>
      </c>
      <c r="E1160" t="s">
        <v>558</v>
      </c>
      <c r="F1160" t="s">
        <v>732</v>
      </c>
      <c r="G1160" t="s">
        <v>728</v>
      </c>
      <c r="H1160" t="s">
        <v>317</v>
      </c>
      <c r="I1160" t="s">
        <v>882</v>
      </c>
      <c r="J1160" t="s">
        <v>882</v>
      </c>
      <c r="K1160" t="s">
        <v>882</v>
      </c>
      <c r="L1160" t="s">
        <v>882</v>
      </c>
    </row>
    <row r="1161" spans="1:12" x14ac:dyDescent="0.25">
      <c r="A1161" t="s">
        <v>928</v>
      </c>
      <c r="B1161" s="9" t="s">
        <v>884</v>
      </c>
      <c r="C1161" t="s">
        <v>314</v>
      </c>
      <c r="D1161" t="s">
        <v>426</v>
      </c>
      <c r="E1161" t="s">
        <v>54</v>
      </c>
      <c r="F1161" t="s">
        <v>60</v>
      </c>
      <c r="G1161" t="s">
        <v>396</v>
      </c>
      <c r="H1161" t="s">
        <v>545</v>
      </c>
      <c r="I1161" t="s">
        <v>395</v>
      </c>
      <c r="J1161" t="s">
        <v>882</v>
      </c>
      <c r="K1161" t="s">
        <v>882</v>
      </c>
      <c r="L1161" t="s">
        <v>882</v>
      </c>
    </row>
    <row r="1162" spans="1:12" x14ac:dyDescent="0.25">
      <c r="A1162" t="s">
        <v>928</v>
      </c>
      <c r="B1162" s="9" t="s">
        <v>885</v>
      </c>
      <c r="C1162" t="s">
        <v>288</v>
      </c>
      <c r="D1162" t="s">
        <v>882</v>
      </c>
      <c r="E1162" t="s">
        <v>882</v>
      </c>
      <c r="F1162" t="s">
        <v>882</v>
      </c>
      <c r="G1162" t="s">
        <v>882</v>
      </c>
      <c r="H1162" t="s">
        <v>882</v>
      </c>
      <c r="I1162" t="s">
        <v>882</v>
      </c>
      <c r="J1162" t="s">
        <v>882</v>
      </c>
      <c r="K1162" t="s">
        <v>882</v>
      </c>
      <c r="L1162" t="s">
        <v>882</v>
      </c>
    </row>
    <row r="1163" spans="1:12" x14ac:dyDescent="0.25">
      <c r="A1163" t="s">
        <v>928</v>
      </c>
      <c r="B1163" s="9" t="s">
        <v>886</v>
      </c>
      <c r="C1163" t="s">
        <v>113</v>
      </c>
      <c r="D1163" t="s">
        <v>237</v>
      </c>
      <c r="E1163" t="s">
        <v>598</v>
      </c>
      <c r="F1163" t="s">
        <v>115</v>
      </c>
      <c r="G1163" t="s">
        <v>882</v>
      </c>
      <c r="H1163" t="s">
        <v>882</v>
      </c>
      <c r="I1163" t="s">
        <v>882</v>
      </c>
      <c r="J1163" t="s">
        <v>882</v>
      </c>
      <c r="K1163" t="s">
        <v>882</v>
      </c>
      <c r="L1163" t="s">
        <v>882</v>
      </c>
    </row>
    <row r="1164" spans="1:12" x14ac:dyDescent="0.25">
      <c r="A1164" t="s">
        <v>928</v>
      </c>
      <c r="B1164" s="9" t="s">
        <v>908</v>
      </c>
      <c r="C1164" t="s">
        <v>148</v>
      </c>
      <c r="D1164" t="s">
        <v>882</v>
      </c>
      <c r="E1164" t="s">
        <v>882</v>
      </c>
      <c r="F1164" t="s">
        <v>882</v>
      </c>
      <c r="G1164" t="s">
        <v>882</v>
      </c>
      <c r="H1164" t="s">
        <v>882</v>
      </c>
      <c r="I1164" t="s">
        <v>882</v>
      </c>
      <c r="J1164" t="s">
        <v>882</v>
      </c>
      <c r="K1164" t="s">
        <v>882</v>
      </c>
      <c r="L1164" t="s">
        <v>882</v>
      </c>
    </row>
    <row r="1165" spans="1:12" x14ac:dyDescent="0.25">
      <c r="A1165" t="s">
        <v>928</v>
      </c>
      <c r="B1165" s="9" t="s">
        <v>887</v>
      </c>
      <c r="C1165" t="s">
        <v>174</v>
      </c>
      <c r="D1165" t="s">
        <v>621</v>
      </c>
      <c r="E1165" t="s">
        <v>882</v>
      </c>
      <c r="F1165" t="s">
        <v>882</v>
      </c>
      <c r="G1165" t="s">
        <v>882</v>
      </c>
      <c r="H1165" t="s">
        <v>882</v>
      </c>
      <c r="I1165" t="s">
        <v>882</v>
      </c>
      <c r="J1165" t="s">
        <v>882</v>
      </c>
      <c r="K1165" t="s">
        <v>882</v>
      </c>
      <c r="L1165" t="s">
        <v>882</v>
      </c>
    </row>
    <row r="1166" spans="1:12" x14ac:dyDescent="0.25">
      <c r="A1166" t="s">
        <v>928</v>
      </c>
      <c r="B1166" s="9" t="s">
        <v>909</v>
      </c>
      <c r="C1166" t="s">
        <v>130</v>
      </c>
      <c r="D1166" t="s">
        <v>882</v>
      </c>
      <c r="E1166" t="s">
        <v>882</v>
      </c>
      <c r="F1166" t="s">
        <v>882</v>
      </c>
      <c r="G1166" t="s">
        <v>882</v>
      </c>
      <c r="H1166" t="s">
        <v>882</v>
      </c>
      <c r="I1166" t="s">
        <v>882</v>
      </c>
      <c r="J1166" t="s">
        <v>882</v>
      </c>
      <c r="K1166" t="s">
        <v>882</v>
      </c>
      <c r="L1166" t="s">
        <v>882</v>
      </c>
    </row>
    <row r="1167" spans="1:12" x14ac:dyDescent="0.25">
      <c r="A1167" t="s">
        <v>928</v>
      </c>
      <c r="B1167" s="9" t="s">
        <v>910</v>
      </c>
      <c r="C1167" t="s">
        <v>329</v>
      </c>
      <c r="D1167" t="s">
        <v>126</v>
      </c>
      <c r="E1167" t="s">
        <v>882</v>
      </c>
      <c r="F1167" t="s">
        <v>882</v>
      </c>
      <c r="G1167" t="s">
        <v>882</v>
      </c>
      <c r="H1167" t="s">
        <v>882</v>
      </c>
      <c r="I1167" t="s">
        <v>882</v>
      </c>
      <c r="J1167" t="s">
        <v>882</v>
      </c>
      <c r="K1167" t="s">
        <v>882</v>
      </c>
      <c r="L1167" t="s">
        <v>882</v>
      </c>
    </row>
    <row r="1168" spans="1:12" x14ac:dyDescent="0.25">
      <c r="A1168" t="s">
        <v>928</v>
      </c>
      <c r="B1168" s="9" t="s">
        <v>888</v>
      </c>
      <c r="C1168" t="s">
        <v>738</v>
      </c>
      <c r="D1168" t="s">
        <v>117</v>
      </c>
      <c r="E1168" t="s">
        <v>882</v>
      </c>
      <c r="F1168" t="s">
        <v>882</v>
      </c>
      <c r="G1168" t="s">
        <v>882</v>
      </c>
      <c r="H1168" t="s">
        <v>882</v>
      </c>
      <c r="I1168" t="s">
        <v>882</v>
      </c>
      <c r="J1168" t="s">
        <v>882</v>
      </c>
      <c r="K1168" t="s">
        <v>882</v>
      </c>
      <c r="L1168" t="s">
        <v>882</v>
      </c>
    </row>
    <row r="1169" spans="1:12" x14ac:dyDescent="0.25">
      <c r="A1169" t="s">
        <v>928</v>
      </c>
      <c r="B1169" s="9" t="s">
        <v>889</v>
      </c>
      <c r="C1169" t="s">
        <v>704</v>
      </c>
      <c r="D1169" t="s">
        <v>239</v>
      </c>
      <c r="E1169" t="s">
        <v>576</v>
      </c>
      <c r="F1169" t="s">
        <v>224</v>
      </c>
      <c r="G1169" t="s">
        <v>483</v>
      </c>
      <c r="H1169" t="s">
        <v>882</v>
      </c>
      <c r="I1169" t="s">
        <v>882</v>
      </c>
      <c r="J1169" t="s">
        <v>882</v>
      </c>
      <c r="K1169" t="s">
        <v>882</v>
      </c>
      <c r="L1169" t="s">
        <v>882</v>
      </c>
    </row>
    <row r="1170" spans="1:12" x14ac:dyDescent="0.25">
      <c r="A1170" t="s">
        <v>928</v>
      </c>
      <c r="B1170" s="9" t="s">
        <v>890</v>
      </c>
      <c r="C1170" t="s">
        <v>72</v>
      </c>
      <c r="D1170" t="s">
        <v>309</v>
      </c>
      <c r="E1170" t="s">
        <v>526</v>
      </c>
      <c r="F1170" t="s">
        <v>644</v>
      </c>
      <c r="G1170" t="s">
        <v>296</v>
      </c>
      <c r="H1170" t="s">
        <v>882</v>
      </c>
      <c r="I1170" t="s">
        <v>882</v>
      </c>
      <c r="J1170" t="s">
        <v>882</v>
      </c>
      <c r="K1170" t="s">
        <v>882</v>
      </c>
      <c r="L1170" t="s">
        <v>882</v>
      </c>
    </row>
    <row r="1171" spans="1:12" x14ac:dyDescent="0.25">
      <c r="A1171" t="s">
        <v>928</v>
      </c>
      <c r="B1171" s="9" t="s">
        <v>911</v>
      </c>
      <c r="C1171" t="s">
        <v>492</v>
      </c>
      <c r="D1171" t="s">
        <v>267</v>
      </c>
      <c r="E1171" t="s">
        <v>882</v>
      </c>
      <c r="F1171" t="s">
        <v>882</v>
      </c>
      <c r="G1171" t="s">
        <v>882</v>
      </c>
      <c r="H1171" t="s">
        <v>882</v>
      </c>
      <c r="I1171" t="s">
        <v>882</v>
      </c>
      <c r="J1171" t="s">
        <v>882</v>
      </c>
      <c r="K1171" t="s">
        <v>882</v>
      </c>
      <c r="L1171" t="s">
        <v>882</v>
      </c>
    </row>
    <row r="1172" spans="1:12" x14ac:dyDescent="0.25">
      <c r="A1172" t="s">
        <v>928</v>
      </c>
      <c r="B1172" s="9" t="s">
        <v>891</v>
      </c>
      <c r="C1172" t="s">
        <v>344</v>
      </c>
      <c r="D1172" t="s">
        <v>453</v>
      </c>
      <c r="E1172" t="s">
        <v>648</v>
      </c>
      <c r="F1172" t="s">
        <v>882</v>
      </c>
      <c r="G1172" t="s">
        <v>882</v>
      </c>
      <c r="H1172" t="s">
        <v>882</v>
      </c>
      <c r="I1172" t="s">
        <v>882</v>
      </c>
      <c r="J1172" t="s">
        <v>882</v>
      </c>
      <c r="K1172" t="s">
        <v>882</v>
      </c>
      <c r="L1172" t="s">
        <v>882</v>
      </c>
    </row>
    <row r="1173" spans="1:12" x14ac:dyDescent="0.25">
      <c r="A1173" t="s">
        <v>928</v>
      </c>
      <c r="B1173" s="9" t="s">
        <v>892</v>
      </c>
      <c r="C1173" t="s">
        <v>736</v>
      </c>
      <c r="D1173" t="s">
        <v>179</v>
      </c>
      <c r="E1173" t="s">
        <v>660</v>
      </c>
      <c r="F1173" t="s">
        <v>198</v>
      </c>
      <c r="G1173" t="s">
        <v>615</v>
      </c>
      <c r="H1173" t="s">
        <v>422</v>
      </c>
      <c r="I1173" t="s">
        <v>470</v>
      </c>
      <c r="J1173" t="s">
        <v>506</v>
      </c>
      <c r="K1173" t="s">
        <v>222</v>
      </c>
      <c r="L1173" t="s">
        <v>295</v>
      </c>
    </row>
    <row r="1174" spans="1:12" x14ac:dyDescent="0.25">
      <c r="A1174" t="s">
        <v>928</v>
      </c>
      <c r="B1174" s="9" t="s">
        <v>893</v>
      </c>
      <c r="C1174" t="s">
        <v>672</v>
      </c>
      <c r="D1174" t="s">
        <v>512</v>
      </c>
      <c r="E1174" t="s">
        <v>579</v>
      </c>
      <c r="F1174" t="s">
        <v>685</v>
      </c>
      <c r="G1174" t="s">
        <v>509</v>
      </c>
      <c r="H1174" t="s">
        <v>882</v>
      </c>
      <c r="I1174" t="s">
        <v>882</v>
      </c>
      <c r="J1174" t="s">
        <v>882</v>
      </c>
      <c r="K1174" t="s">
        <v>882</v>
      </c>
      <c r="L1174" t="s">
        <v>882</v>
      </c>
    </row>
    <row r="1175" spans="1:12" x14ac:dyDescent="0.25">
      <c r="A1175" t="s">
        <v>928</v>
      </c>
      <c r="B1175" s="9" t="s">
        <v>912</v>
      </c>
      <c r="C1175" t="s">
        <v>434</v>
      </c>
      <c r="D1175" t="s">
        <v>609</v>
      </c>
      <c r="E1175" t="s">
        <v>473</v>
      </c>
      <c r="F1175" t="s">
        <v>334</v>
      </c>
      <c r="G1175" t="s">
        <v>397</v>
      </c>
      <c r="H1175" t="s">
        <v>625</v>
      </c>
      <c r="I1175" t="s">
        <v>713</v>
      </c>
      <c r="J1175" t="s">
        <v>882</v>
      </c>
      <c r="K1175" t="s">
        <v>882</v>
      </c>
      <c r="L1175" t="s">
        <v>882</v>
      </c>
    </row>
    <row r="1176" spans="1:12" x14ac:dyDescent="0.25">
      <c r="A1176" t="s">
        <v>928</v>
      </c>
      <c r="B1176" s="9" t="s">
        <v>913</v>
      </c>
      <c r="C1176" t="s">
        <v>490</v>
      </c>
      <c r="D1176" t="s">
        <v>555</v>
      </c>
      <c r="E1176" t="s">
        <v>628</v>
      </c>
      <c r="F1176" t="s">
        <v>570</v>
      </c>
      <c r="G1176" t="s">
        <v>611</v>
      </c>
      <c r="H1176" t="s">
        <v>620</v>
      </c>
      <c r="I1176" t="s">
        <v>882</v>
      </c>
      <c r="J1176" t="s">
        <v>882</v>
      </c>
      <c r="K1176" t="s">
        <v>882</v>
      </c>
      <c r="L1176" t="s">
        <v>882</v>
      </c>
    </row>
    <row r="1177" spans="1:12" x14ac:dyDescent="0.25">
      <c r="A1177" t="s">
        <v>928</v>
      </c>
      <c r="B1177" s="9" t="s">
        <v>894</v>
      </c>
      <c r="C1177" t="s">
        <v>271</v>
      </c>
      <c r="D1177" t="s">
        <v>747</v>
      </c>
      <c r="E1177" t="s">
        <v>602</v>
      </c>
      <c r="F1177" t="s">
        <v>401</v>
      </c>
      <c r="G1177" t="s">
        <v>882</v>
      </c>
      <c r="H1177" t="s">
        <v>882</v>
      </c>
      <c r="I1177" t="s">
        <v>882</v>
      </c>
      <c r="J1177" t="s">
        <v>882</v>
      </c>
      <c r="K1177" t="s">
        <v>882</v>
      </c>
      <c r="L1177" t="s">
        <v>882</v>
      </c>
    </row>
    <row r="1178" spans="1:12" x14ac:dyDescent="0.25">
      <c r="A1178" t="s">
        <v>928</v>
      </c>
      <c r="B1178" s="9" t="s">
        <v>914</v>
      </c>
      <c r="C1178" t="s">
        <v>119</v>
      </c>
      <c r="D1178" t="s">
        <v>184</v>
      </c>
      <c r="E1178" t="s">
        <v>190</v>
      </c>
      <c r="F1178" t="s">
        <v>523</v>
      </c>
      <c r="G1178" t="s">
        <v>572</v>
      </c>
      <c r="H1178" t="s">
        <v>650</v>
      </c>
      <c r="I1178" t="s">
        <v>108</v>
      </c>
      <c r="J1178" t="s">
        <v>882</v>
      </c>
      <c r="K1178" t="s">
        <v>882</v>
      </c>
      <c r="L1178" t="s">
        <v>882</v>
      </c>
    </row>
    <row r="1179" spans="1:12" x14ac:dyDescent="0.25">
      <c r="A1179" t="s">
        <v>928</v>
      </c>
      <c r="B1179" s="9" t="s">
        <v>895</v>
      </c>
      <c r="C1179" t="s">
        <v>432</v>
      </c>
      <c r="D1179" t="s">
        <v>588</v>
      </c>
      <c r="E1179" t="s">
        <v>882</v>
      </c>
      <c r="F1179" t="s">
        <v>882</v>
      </c>
      <c r="G1179" t="s">
        <v>882</v>
      </c>
      <c r="H1179" t="s">
        <v>882</v>
      </c>
      <c r="I1179" t="s">
        <v>882</v>
      </c>
      <c r="J1179" t="s">
        <v>882</v>
      </c>
      <c r="K1179" t="s">
        <v>882</v>
      </c>
      <c r="L1179" t="s">
        <v>882</v>
      </c>
    </row>
    <row r="1180" spans="1:12" x14ac:dyDescent="0.25">
      <c r="A1180" t="s">
        <v>928</v>
      </c>
      <c r="B1180" s="9" t="s">
        <v>896</v>
      </c>
      <c r="C1180" t="s">
        <v>480</v>
      </c>
      <c r="D1180" t="s">
        <v>489</v>
      </c>
      <c r="E1180" t="s">
        <v>882</v>
      </c>
      <c r="F1180" t="s">
        <v>882</v>
      </c>
      <c r="G1180" t="s">
        <v>882</v>
      </c>
      <c r="H1180" t="s">
        <v>882</v>
      </c>
      <c r="I1180" t="s">
        <v>882</v>
      </c>
      <c r="J1180" t="s">
        <v>882</v>
      </c>
      <c r="K1180" t="s">
        <v>882</v>
      </c>
      <c r="L1180" t="s">
        <v>882</v>
      </c>
    </row>
    <row r="1181" spans="1:12" x14ac:dyDescent="0.25">
      <c r="A1181" t="s">
        <v>928</v>
      </c>
      <c r="B1181" s="9" t="s">
        <v>897</v>
      </c>
      <c r="C1181" t="s">
        <v>49</v>
      </c>
      <c r="D1181" t="s">
        <v>327</v>
      </c>
      <c r="E1181" t="s">
        <v>702</v>
      </c>
      <c r="F1181" t="s">
        <v>681</v>
      </c>
      <c r="G1181" t="s">
        <v>50</v>
      </c>
      <c r="H1181" t="s">
        <v>298</v>
      </c>
      <c r="I1181" t="s">
        <v>682</v>
      </c>
      <c r="J1181" t="s">
        <v>700</v>
      </c>
      <c r="K1181" t="s">
        <v>760</v>
      </c>
      <c r="L1181" t="s">
        <v>171</v>
      </c>
    </row>
    <row r="1182" spans="1:12" x14ac:dyDescent="0.25">
      <c r="A1182" t="s">
        <v>928</v>
      </c>
      <c r="B1182" s="9" t="s">
        <v>898</v>
      </c>
      <c r="C1182" t="s">
        <v>590</v>
      </c>
      <c r="D1182" t="s">
        <v>314</v>
      </c>
      <c r="E1182" t="s">
        <v>426</v>
      </c>
      <c r="F1182" t="s">
        <v>727</v>
      </c>
      <c r="G1182" t="s">
        <v>54</v>
      </c>
      <c r="H1182" t="s">
        <v>558</v>
      </c>
      <c r="I1182" t="s">
        <v>732</v>
      </c>
      <c r="J1182" t="s">
        <v>60</v>
      </c>
      <c r="K1182" t="s">
        <v>396</v>
      </c>
      <c r="L1182" t="s">
        <v>545</v>
      </c>
    </row>
    <row r="1183" spans="1:12" x14ac:dyDescent="0.25">
      <c r="A1183" t="s">
        <v>928</v>
      </c>
      <c r="B1183" s="9" t="s">
        <v>899</v>
      </c>
      <c r="C1183" t="s">
        <v>329</v>
      </c>
      <c r="D1183" t="s">
        <v>288</v>
      </c>
      <c r="E1183" t="s">
        <v>113</v>
      </c>
      <c r="F1183" t="s">
        <v>237</v>
      </c>
      <c r="G1183" t="s">
        <v>598</v>
      </c>
      <c r="H1183" t="s">
        <v>174</v>
      </c>
      <c r="I1183" t="s">
        <v>130</v>
      </c>
      <c r="J1183" t="s">
        <v>115</v>
      </c>
      <c r="K1183" t="s">
        <v>148</v>
      </c>
      <c r="L1183" t="s">
        <v>621</v>
      </c>
    </row>
    <row r="1184" spans="1:12" x14ac:dyDescent="0.25">
      <c r="A1184" t="s">
        <v>928</v>
      </c>
      <c r="B1184" s="9" t="s">
        <v>900</v>
      </c>
      <c r="C1184" t="s">
        <v>72</v>
      </c>
      <c r="D1184" t="s">
        <v>704</v>
      </c>
      <c r="E1184" t="s">
        <v>309</v>
      </c>
      <c r="F1184" t="s">
        <v>738</v>
      </c>
      <c r="G1184" t="s">
        <v>239</v>
      </c>
      <c r="H1184" t="s">
        <v>576</v>
      </c>
      <c r="I1184" t="s">
        <v>526</v>
      </c>
      <c r="J1184" t="s">
        <v>644</v>
      </c>
      <c r="K1184" t="s">
        <v>224</v>
      </c>
      <c r="L1184" t="s">
        <v>483</v>
      </c>
    </row>
    <row r="1185" spans="1:12" x14ac:dyDescent="0.25">
      <c r="A1185" t="s">
        <v>928</v>
      </c>
      <c r="B1185" s="9" t="s">
        <v>901</v>
      </c>
      <c r="C1185" t="s">
        <v>672</v>
      </c>
      <c r="D1185" t="s">
        <v>736</v>
      </c>
      <c r="E1185" t="s">
        <v>434</v>
      </c>
      <c r="F1185" t="s">
        <v>271</v>
      </c>
      <c r="G1185" t="s">
        <v>179</v>
      </c>
      <c r="H1185" t="s">
        <v>660</v>
      </c>
      <c r="I1185" t="s">
        <v>609</v>
      </c>
      <c r="J1185" t="s">
        <v>747</v>
      </c>
      <c r="K1185" t="s">
        <v>198</v>
      </c>
      <c r="L1185" t="s">
        <v>615</v>
      </c>
    </row>
    <row r="1186" spans="1:12" x14ac:dyDescent="0.25">
      <c r="A1186" t="s">
        <v>928</v>
      </c>
      <c r="B1186" s="9" t="s">
        <v>902</v>
      </c>
      <c r="C1186" t="s">
        <v>119</v>
      </c>
      <c r="D1186" t="s">
        <v>184</v>
      </c>
      <c r="E1186" t="s">
        <v>190</v>
      </c>
      <c r="F1186" t="s">
        <v>523</v>
      </c>
      <c r="G1186" t="s">
        <v>572</v>
      </c>
      <c r="H1186" t="s">
        <v>650</v>
      </c>
      <c r="I1186" t="s">
        <v>432</v>
      </c>
      <c r="J1186" t="s">
        <v>588</v>
      </c>
      <c r="K1186" t="s">
        <v>108</v>
      </c>
      <c r="L1186" t="s">
        <v>480</v>
      </c>
    </row>
    <row r="1187" spans="1:12" x14ac:dyDescent="0.25">
      <c r="A1187" t="s">
        <v>7</v>
      </c>
      <c r="B1187" s="9" t="s">
        <v>881</v>
      </c>
      <c r="C1187" t="s">
        <v>693</v>
      </c>
      <c r="D1187" t="s">
        <v>681</v>
      </c>
      <c r="E1187" t="s">
        <v>725</v>
      </c>
      <c r="F1187" t="s">
        <v>700</v>
      </c>
      <c r="G1187" t="s">
        <v>717</v>
      </c>
      <c r="H1187" t="s">
        <v>339</v>
      </c>
      <c r="I1187" t="s">
        <v>166</v>
      </c>
      <c r="J1187" t="s">
        <v>298</v>
      </c>
      <c r="K1187" t="s">
        <v>682</v>
      </c>
      <c r="L1187" t="s">
        <v>608</v>
      </c>
    </row>
    <row r="1188" spans="1:12" x14ac:dyDescent="0.25">
      <c r="A1188" t="s">
        <v>7</v>
      </c>
      <c r="B1188" s="9" t="s">
        <v>903</v>
      </c>
      <c r="C1188" t="s">
        <v>327</v>
      </c>
      <c r="D1188" t="s">
        <v>56</v>
      </c>
      <c r="E1188" t="s">
        <v>573</v>
      </c>
      <c r="F1188" t="s">
        <v>594</v>
      </c>
      <c r="G1188" t="s">
        <v>196</v>
      </c>
      <c r="H1188" t="s">
        <v>589</v>
      </c>
      <c r="I1188" t="s">
        <v>697</v>
      </c>
      <c r="J1188" t="s">
        <v>882</v>
      </c>
      <c r="K1188" t="s">
        <v>882</v>
      </c>
      <c r="L1188" t="s">
        <v>882</v>
      </c>
    </row>
    <row r="1189" spans="1:12" x14ac:dyDescent="0.25">
      <c r="A1189" t="s">
        <v>7</v>
      </c>
      <c r="B1189" s="9" t="s">
        <v>904</v>
      </c>
      <c r="C1189" t="s">
        <v>49</v>
      </c>
      <c r="D1189" t="s">
        <v>171</v>
      </c>
      <c r="E1189" t="s">
        <v>702</v>
      </c>
      <c r="F1189" t="s">
        <v>612</v>
      </c>
      <c r="G1189" t="s">
        <v>48</v>
      </c>
      <c r="H1189" t="s">
        <v>452</v>
      </c>
      <c r="I1189" t="s">
        <v>882</v>
      </c>
      <c r="J1189" t="s">
        <v>882</v>
      </c>
      <c r="K1189" t="s">
        <v>882</v>
      </c>
      <c r="L1189" t="s">
        <v>882</v>
      </c>
    </row>
    <row r="1190" spans="1:12" x14ac:dyDescent="0.25">
      <c r="A1190" t="s">
        <v>7</v>
      </c>
      <c r="B1190" s="9" t="s">
        <v>905</v>
      </c>
      <c r="C1190" t="s">
        <v>367</v>
      </c>
      <c r="D1190" t="s">
        <v>128</v>
      </c>
      <c r="E1190" t="s">
        <v>735</v>
      </c>
      <c r="F1190" t="s">
        <v>209</v>
      </c>
      <c r="G1190" t="s">
        <v>882</v>
      </c>
      <c r="H1190" t="s">
        <v>882</v>
      </c>
      <c r="I1190" t="s">
        <v>882</v>
      </c>
      <c r="J1190" t="s">
        <v>882</v>
      </c>
      <c r="K1190" t="s">
        <v>882</v>
      </c>
      <c r="L1190" t="s">
        <v>882</v>
      </c>
    </row>
    <row r="1191" spans="1:12" x14ac:dyDescent="0.25">
      <c r="A1191" t="s">
        <v>7</v>
      </c>
      <c r="B1191" s="9" t="s">
        <v>906</v>
      </c>
      <c r="C1191" t="s">
        <v>727</v>
      </c>
      <c r="D1191" t="s">
        <v>147</v>
      </c>
      <c r="E1191" t="s">
        <v>732</v>
      </c>
      <c r="F1191" t="s">
        <v>590</v>
      </c>
      <c r="G1191" t="s">
        <v>558</v>
      </c>
      <c r="H1191" t="s">
        <v>731</v>
      </c>
      <c r="I1191" t="s">
        <v>317</v>
      </c>
      <c r="J1191" t="s">
        <v>61</v>
      </c>
      <c r="K1191" t="s">
        <v>728</v>
      </c>
      <c r="L1191" t="s">
        <v>143</v>
      </c>
    </row>
    <row r="1192" spans="1:12" x14ac:dyDescent="0.25">
      <c r="A1192" t="s">
        <v>7</v>
      </c>
      <c r="B1192" s="9" t="s">
        <v>883</v>
      </c>
      <c r="C1192" t="s">
        <v>629</v>
      </c>
      <c r="D1192" t="s">
        <v>228</v>
      </c>
      <c r="E1192" t="s">
        <v>388</v>
      </c>
      <c r="F1192" t="s">
        <v>479</v>
      </c>
      <c r="G1192" t="s">
        <v>726</v>
      </c>
      <c r="H1192" t="s">
        <v>203</v>
      </c>
      <c r="I1192" t="s">
        <v>265</v>
      </c>
      <c r="J1192" t="s">
        <v>390</v>
      </c>
      <c r="K1192" t="s">
        <v>534</v>
      </c>
      <c r="L1192" t="s">
        <v>759</v>
      </c>
    </row>
    <row r="1193" spans="1:12" x14ac:dyDescent="0.25">
      <c r="A1193" t="s">
        <v>7</v>
      </c>
      <c r="B1193" s="9" t="s">
        <v>884</v>
      </c>
      <c r="C1193" t="s">
        <v>426</v>
      </c>
      <c r="D1193" t="s">
        <v>666</v>
      </c>
      <c r="E1193" t="s">
        <v>396</v>
      </c>
      <c r="F1193" t="s">
        <v>273</v>
      </c>
      <c r="G1193" t="s">
        <v>314</v>
      </c>
      <c r="H1193" t="s">
        <v>545</v>
      </c>
      <c r="I1193" t="s">
        <v>54</v>
      </c>
      <c r="J1193" t="s">
        <v>230</v>
      </c>
      <c r="K1193" t="s">
        <v>614</v>
      </c>
      <c r="L1193" t="s">
        <v>673</v>
      </c>
    </row>
    <row r="1194" spans="1:12" x14ac:dyDescent="0.25">
      <c r="A1194" t="s">
        <v>7</v>
      </c>
      <c r="B1194" s="9" t="s">
        <v>907</v>
      </c>
      <c r="C1194" t="s">
        <v>651</v>
      </c>
      <c r="D1194" t="s">
        <v>310</v>
      </c>
      <c r="E1194" t="s">
        <v>346</v>
      </c>
      <c r="F1194" t="s">
        <v>132</v>
      </c>
      <c r="G1194" t="s">
        <v>311</v>
      </c>
      <c r="H1194" t="s">
        <v>882</v>
      </c>
      <c r="I1194" t="s">
        <v>882</v>
      </c>
      <c r="J1194" t="s">
        <v>882</v>
      </c>
      <c r="K1194" t="s">
        <v>882</v>
      </c>
      <c r="L1194" t="s">
        <v>882</v>
      </c>
    </row>
    <row r="1195" spans="1:12" x14ac:dyDescent="0.25">
      <c r="A1195" t="s">
        <v>7</v>
      </c>
      <c r="B1195" s="9" t="s">
        <v>885</v>
      </c>
      <c r="C1195" t="s">
        <v>288</v>
      </c>
      <c r="D1195" t="s">
        <v>240</v>
      </c>
      <c r="E1195" t="s">
        <v>437</v>
      </c>
      <c r="F1195" t="s">
        <v>689</v>
      </c>
      <c r="G1195" t="s">
        <v>289</v>
      </c>
      <c r="H1195" t="s">
        <v>291</v>
      </c>
      <c r="I1195" t="s">
        <v>435</v>
      </c>
      <c r="J1195" t="s">
        <v>454</v>
      </c>
      <c r="K1195" t="s">
        <v>243</v>
      </c>
      <c r="L1195" t="s">
        <v>294</v>
      </c>
    </row>
    <row r="1196" spans="1:12" x14ac:dyDescent="0.25">
      <c r="A1196" t="s">
        <v>7</v>
      </c>
      <c r="B1196" s="9" t="s">
        <v>886</v>
      </c>
      <c r="C1196" t="s">
        <v>598</v>
      </c>
      <c r="D1196" t="s">
        <v>237</v>
      </c>
      <c r="E1196" t="s">
        <v>137</v>
      </c>
      <c r="F1196" t="s">
        <v>114</v>
      </c>
      <c r="G1196" t="s">
        <v>552</v>
      </c>
      <c r="H1196" t="s">
        <v>115</v>
      </c>
      <c r="I1196" t="s">
        <v>381</v>
      </c>
      <c r="J1196" t="s">
        <v>113</v>
      </c>
      <c r="K1196" t="s">
        <v>351</v>
      </c>
      <c r="L1196" t="s">
        <v>499</v>
      </c>
    </row>
    <row r="1197" spans="1:12" x14ac:dyDescent="0.25">
      <c r="A1197" t="s">
        <v>7</v>
      </c>
      <c r="B1197" s="9" t="s">
        <v>908</v>
      </c>
      <c r="C1197" t="s">
        <v>148</v>
      </c>
      <c r="D1197" t="s">
        <v>202</v>
      </c>
      <c r="E1197" t="s">
        <v>503</v>
      </c>
      <c r="F1197" t="s">
        <v>633</v>
      </c>
      <c r="G1197" t="s">
        <v>707</v>
      </c>
      <c r="H1197" t="s">
        <v>219</v>
      </c>
      <c r="I1197" t="s">
        <v>140</v>
      </c>
      <c r="J1197" t="s">
        <v>580</v>
      </c>
      <c r="K1197" t="s">
        <v>882</v>
      </c>
      <c r="L1197" t="s">
        <v>882</v>
      </c>
    </row>
    <row r="1198" spans="1:12" x14ac:dyDescent="0.25">
      <c r="A1198" t="s">
        <v>7</v>
      </c>
      <c r="B1198" s="9" t="s">
        <v>887</v>
      </c>
      <c r="C1198" t="s">
        <v>621</v>
      </c>
      <c r="D1198" t="s">
        <v>304</v>
      </c>
      <c r="E1198" t="s">
        <v>260</v>
      </c>
      <c r="F1198" t="s">
        <v>355</v>
      </c>
      <c r="G1198" t="s">
        <v>547</v>
      </c>
      <c r="H1198" t="s">
        <v>259</v>
      </c>
      <c r="I1198" t="s">
        <v>307</v>
      </c>
      <c r="J1198" t="s">
        <v>352</v>
      </c>
      <c r="K1198" t="s">
        <v>356</v>
      </c>
      <c r="L1198" t="s">
        <v>714</v>
      </c>
    </row>
    <row r="1199" spans="1:12" x14ac:dyDescent="0.25">
      <c r="A1199" t="s">
        <v>7</v>
      </c>
      <c r="B1199" s="9" t="s">
        <v>909</v>
      </c>
      <c r="C1199" t="s">
        <v>130</v>
      </c>
      <c r="D1199" t="s">
        <v>129</v>
      </c>
      <c r="E1199" t="s">
        <v>592</v>
      </c>
      <c r="F1199" t="s">
        <v>882</v>
      </c>
      <c r="G1199" t="s">
        <v>882</v>
      </c>
      <c r="H1199" t="s">
        <v>882</v>
      </c>
      <c r="I1199" t="s">
        <v>882</v>
      </c>
      <c r="J1199" t="s">
        <v>882</v>
      </c>
      <c r="K1199" t="s">
        <v>882</v>
      </c>
      <c r="L1199" t="s">
        <v>882</v>
      </c>
    </row>
    <row r="1200" spans="1:12" x14ac:dyDescent="0.25">
      <c r="A1200" t="s">
        <v>7</v>
      </c>
      <c r="B1200" s="9" t="s">
        <v>910</v>
      </c>
      <c r="C1200" t="s">
        <v>126</v>
      </c>
      <c r="D1200" t="s">
        <v>329</v>
      </c>
      <c r="E1200" t="s">
        <v>504</v>
      </c>
      <c r="F1200" t="s">
        <v>122</v>
      </c>
      <c r="G1200" t="s">
        <v>144</v>
      </c>
      <c r="H1200" t="s">
        <v>124</v>
      </c>
      <c r="I1200" t="s">
        <v>136</v>
      </c>
      <c r="J1200" t="s">
        <v>301</v>
      </c>
      <c r="K1200" t="s">
        <v>425</v>
      </c>
      <c r="L1200" t="s">
        <v>414</v>
      </c>
    </row>
    <row r="1201" spans="1:12" x14ac:dyDescent="0.25">
      <c r="A1201" t="s">
        <v>7</v>
      </c>
      <c r="B1201" s="9" t="s">
        <v>888</v>
      </c>
      <c r="C1201" t="s">
        <v>117</v>
      </c>
      <c r="D1201" t="s">
        <v>738</v>
      </c>
      <c r="E1201" t="s">
        <v>420</v>
      </c>
      <c r="F1201" t="s">
        <v>74</v>
      </c>
      <c r="G1201" t="s">
        <v>338</v>
      </c>
      <c r="H1201" t="s">
        <v>712</v>
      </c>
      <c r="I1201" t="s">
        <v>135</v>
      </c>
      <c r="J1201" t="s">
        <v>201</v>
      </c>
      <c r="K1201" t="s">
        <v>313</v>
      </c>
      <c r="L1201" t="s">
        <v>337</v>
      </c>
    </row>
    <row r="1202" spans="1:12" x14ac:dyDescent="0.25">
      <c r="A1202" t="s">
        <v>7</v>
      </c>
      <c r="B1202" s="9" t="s">
        <v>889</v>
      </c>
      <c r="C1202" t="s">
        <v>704</v>
      </c>
      <c r="D1202" t="s">
        <v>402</v>
      </c>
      <c r="E1202" t="s">
        <v>224</v>
      </c>
      <c r="F1202" t="s">
        <v>282</v>
      </c>
      <c r="G1202" t="s">
        <v>527</v>
      </c>
      <c r="H1202" t="s">
        <v>540</v>
      </c>
      <c r="I1202" t="s">
        <v>576</v>
      </c>
      <c r="J1202" t="s">
        <v>669</v>
      </c>
      <c r="K1202" t="s">
        <v>403</v>
      </c>
      <c r="L1202" t="s">
        <v>756</v>
      </c>
    </row>
    <row r="1203" spans="1:12" x14ac:dyDescent="0.25">
      <c r="A1203" t="s">
        <v>7</v>
      </c>
      <c r="B1203" s="9" t="s">
        <v>890</v>
      </c>
      <c r="C1203" t="s">
        <v>72</v>
      </c>
      <c r="D1203" t="s">
        <v>644</v>
      </c>
      <c r="E1203" t="s">
        <v>296</v>
      </c>
      <c r="F1203" t="s">
        <v>445</v>
      </c>
      <c r="G1203" t="s">
        <v>309</v>
      </c>
      <c r="H1203" t="s">
        <v>526</v>
      </c>
      <c r="I1203" t="s">
        <v>459</v>
      </c>
      <c r="J1203" t="s">
        <v>447</v>
      </c>
      <c r="K1203" t="s">
        <v>574</v>
      </c>
      <c r="L1203" t="s">
        <v>73</v>
      </c>
    </row>
    <row r="1204" spans="1:12" x14ac:dyDescent="0.25">
      <c r="A1204" t="s">
        <v>7</v>
      </c>
      <c r="B1204" s="9" t="s">
        <v>911</v>
      </c>
      <c r="C1204" t="s">
        <v>267</v>
      </c>
      <c r="D1204" t="s">
        <v>360</v>
      </c>
      <c r="E1204" t="s">
        <v>53</v>
      </c>
      <c r="F1204" t="s">
        <v>724</v>
      </c>
      <c r="G1204" t="s">
        <v>300</v>
      </c>
      <c r="H1204" t="s">
        <v>175</v>
      </c>
      <c r="I1204" t="s">
        <v>302</v>
      </c>
      <c r="J1204" t="s">
        <v>492</v>
      </c>
      <c r="K1204" t="s">
        <v>641</v>
      </c>
      <c r="L1204" t="s">
        <v>882</v>
      </c>
    </row>
    <row r="1205" spans="1:12" x14ac:dyDescent="0.25">
      <c r="A1205" t="s">
        <v>7</v>
      </c>
      <c r="B1205" s="9" t="s">
        <v>891</v>
      </c>
      <c r="C1205" t="s">
        <v>453</v>
      </c>
      <c r="D1205" t="s">
        <v>645</v>
      </c>
      <c r="E1205" t="s">
        <v>123</v>
      </c>
      <c r="F1205" t="s">
        <v>678</v>
      </c>
      <c r="G1205" t="s">
        <v>699</v>
      </c>
      <c r="H1205" t="s">
        <v>131</v>
      </c>
      <c r="I1205" t="s">
        <v>370</v>
      </c>
      <c r="J1205" t="s">
        <v>344</v>
      </c>
      <c r="K1205" t="s">
        <v>722</v>
      </c>
      <c r="L1205" t="s">
        <v>121</v>
      </c>
    </row>
    <row r="1206" spans="1:12" x14ac:dyDescent="0.25">
      <c r="A1206" t="s">
        <v>7</v>
      </c>
      <c r="B1206" s="9" t="s">
        <v>892</v>
      </c>
      <c r="C1206" t="s">
        <v>615</v>
      </c>
      <c r="D1206" t="s">
        <v>295</v>
      </c>
      <c r="E1206" t="s">
        <v>506</v>
      </c>
      <c r="F1206" t="s">
        <v>198</v>
      </c>
      <c r="G1206" t="s">
        <v>660</v>
      </c>
      <c r="H1206" t="s">
        <v>736</v>
      </c>
      <c r="I1206" t="s">
        <v>142</v>
      </c>
      <c r="J1206" t="s">
        <v>422</v>
      </c>
      <c r="K1206" t="s">
        <v>507</v>
      </c>
      <c r="L1206" t="s">
        <v>179</v>
      </c>
    </row>
    <row r="1207" spans="1:12" x14ac:dyDescent="0.25">
      <c r="A1207" t="s">
        <v>7</v>
      </c>
      <c r="B1207" s="9" t="s">
        <v>893</v>
      </c>
      <c r="C1207" t="s">
        <v>509</v>
      </c>
      <c r="D1207" t="s">
        <v>512</v>
      </c>
      <c r="E1207" t="s">
        <v>579</v>
      </c>
      <c r="F1207" t="s">
        <v>672</v>
      </c>
      <c r="G1207" t="s">
        <v>204</v>
      </c>
      <c r="H1207" t="s">
        <v>685</v>
      </c>
      <c r="I1207" t="s">
        <v>671</v>
      </c>
      <c r="J1207" t="s">
        <v>246</v>
      </c>
      <c r="K1207" t="s">
        <v>347</v>
      </c>
      <c r="L1207" t="s">
        <v>749</v>
      </c>
    </row>
    <row r="1208" spans="1:12" x14ac:dyDescent="0.25">
      <c r="A1208" t="s">
        <v>7</v>
      </c>
      <c r="B1208" s="9" t="s">
        <v>912</v>
      </c>
      <c r="C1208" t="s">
        <v>434</v>
      </c>
      <c r="D1208" t="s">
        <v>609</v>
      </c>
      <c r="E1208" t="s">
        <v>718</v>
      </c>
      <c r="F1208" t="s">
        <v>473</v>
      </c>
      <c r="G1208" t="s">
        <v>564</v>
      </c>
      <c r="H1208" t="s">
        <v>571</v>
      </c>
      <c r="I1208" t="s">
        <v>475</v>
      </c>
      <c r="J1208" t="s">
        <v>397</v>
      </c>
      <c r="K1208" t="s">
        <v>750</v>
      </c>
      <c r="L1208" t="s">
        <v>457</v>
      </c>
    </row>
    <row r="1209" spans="1:12" x14ac:dyDescent="0.25">
      <c r="A1209" t="s">
        <v>7</v>
      </c>
      <c r="B1209" s="9" t="s">
        <v>913</v>
      </c>
      <c r="C1209" t="s">
        <v>385</v>
      </c>
      <c r="D1209" t="s">
        <v>555</v>
      </c>
      <c r="E1209" t="s">
        <v>628</v>
      </c>
      <c r="F1209" t="s">
        <v>515</v>
      </c>
      <c r="G1209" t="s">
        <v>490</v>
      </c>
      <c r="H1209" t="s">
        <v>570</v>
      </c>
      <c r="I1209" t="s">
        <v>611</v>
      </c>
      <c r="J1209" t="s">
        <v>620</v>
      </c>
      <c r="K1209" t="s">
        <v>120</v>
      </c>
      <c r="L1209" t="s">
        <v>417</v>
      </c>
    </row>
    <row r="1210" spans="1:12" x14ac:dyDescent="0.25">
      <c r="A1210" t="s">
        <v>7</v>
      </c>
      <c r="B1210" s="9" t="s">
        <v>894</v>
      </c>
      <c r="C1210" t="s">
        <v>747</v>
      </c>
      <c r="D1210" t="s">
        <v>271</v>
      </c>
      <c r="E1210" t="s">
        <v>401</v>
      </c>
      <c r="F1210" t="s">
        <v>602</v>
      </c>
      <c r="G1210" t="s">
        <v>193</v>
      </c>
      <c r="H1210" t="s">
        <v>386</v>
      </c>
      <c r="I1210" t="s">
        <v>603</v>
      </c>
      <c r="J1210" t="s">
        <v>387</v>
      </c>
      <c r="K1210" t="s">
        <v>882</v>
      </c>
      <c r="L1210" t="s">
        <v>882</v>
      </c>
    </row>
    <row r="1211" spans="1:12" x14ac:dyDescent="0.25">
      <c r="A1211" t="s">
        <v>7</v>
      </c>
      <c r="B1211" s="9" t="s">
        <v>914</v>
      </c>
      <c r="C1211" t="s">
        <v>190</v>
      </c>
      <c r="D1211" t="s">
        <v>184</v>
      </c>
      <c r="E1211" t="s">
        <v>650</v>
      </c>
      <c r="F1211" t="s">
        <v>366</v>
      </c>
      <c r="G1211" t="s">
        <v>523</v>
      </c>
      <c r="H1211" t="s">
        <v>572</v>
      </c>
      <c r="I1211" t="s">
        <v>119</v>
      </c>
      <c r="J1211" t="s">
        <v>448</v>
      </c>
      <c r="K1211" t="s">
        <v>108</v>
      </c>
      <c r="L1211" t="s">
        <v>185</v>
      </c>
    </row>
    <row r="1212" spans="1:12" x14ac:dyDescent="0.25">
      <c r="A1212" t="s">
        <v>7</v>
      </c>
      <c r="B1212" s="9" t="s">
        <v>895</v>
      </c>
      <c r="C1212" t="s">
        <v>238</v>
      </c>
      <c r="D1212" t="s">
        <v>432</v>
      </c>
      <c r="E1212" t="s">
        <v>711</v>
      </c>
      <c r="F1212" t="s">
        <v>75</v>
      </c>
      <c r="G1212" t="s">
        <v>528</v>
      </c>
      <c r="H1212" t="s">
        <v>111</v>
      </c>
      <c r="I1212" t="s">
        <v>233</v>
      </c>
      <c r="J1212" t="s">
        <v>588</v>
      </c>
      <c r="K1212" t="s">
        <v>882</v>
      </c>
      <c r="L1212" t="s">
        <v>882</v>
      </c>
    </row>
    <row r="1213" spans="1:12" x14ac:dyDescent="0.25">
      <c r="A1213" t="s">
        <v>7</v>
      </c>
      <c r="B1213" s="9" t="s">
        <v>896</v>
      </c>
      <c r="C1213" t="s">
        <v>480</v>
      </c>
      <c r="D1213" t="s">
        <v>489</v>
      </c>
      <c r="E1213" t="s">
        <v>746</v>
      </c>
      <c r="F1213" t="s">
        <v>739</v>
      </c>
      <c r="G1213" t="s">
        <v>418</v>
      </c>
      <c r="H1213" t="s">
        <v>626</v>
      </c>
      <c r="I1213" t="s">
        <v>429</v>
      </c>
      <c r="J1213" t="s">
        <v>882</v>
      </c>
      <c r="K1213" t="s">
        <v>882</v>
      </c>
      <c r="L1213" t="s">
        <v>882</v>
      </c>
    </row>
    <row r="1214" spans="1:12" x14ac:dyDescent="0.25">
      <c r="A1214" t="s">
        <v>7</v>
      </c>
      <c r="B1214" s="9" t="s">
        <v>897</v>
      </c>
      <c r="C1214" t="s">
        <v>693</v>
      </c>
      <c r="D1214" t="s">
        <v>681</v>
      </c>
      <c r="E1214" t="s">
        <v>327</v>
      </c>
      <c r="F1214" t="s">
        <v>49</v>
      </c>
      <c r="G1214" t="s">
        <v>171</v>
      </c>
      <c r="H1214" t="s">
        <v>725</v>
      </c>
      <c r="I1214" t="s">
        <v>700</v>
      </c>
      <c r="J1214" t="s">
        <v>367</v>
      </c>
      <c r="K1214" t="s">
        <v>717</v>
      </c>
      <c r="L1214" t="s">
        <v>702</v>
      </c>
    </row>
    <row r="1215" spans="1:12" x14ac:dyDescent="0.25">
      <c r="A1215" t="s">
        <v>7</v>
      </c>
      <c r="B1215" s="9" t="s">
        <v>898</v>
      </c>
      <c r="C1215" t="s">
        <v>426</v>
      </c>
      <c r="D1215" t="s">
        <v>666</v>
      </c>
      <c r="E1215" t="s">
        <v>727</v>
      </c>
      <c r="F1215" t="s">
        <v>147</v>
      </c>
      <c r="G1215" t="s">
        <v>732</v>
      </c>
      <c r="H1215" t="s">
        <v>396</v>
      </c>
      <c r="I1215" t="s">
        <v>273</v>
      </c>
      <c r="J1215" t="s">
        <v>590</v>
      </c>
      <c r="K1215" t="s">
        <v>314</v>
      </c>
      <c r="L1215" t="s">
        <v>545</v>
      </c>
    </row>
    <row r="1216" spans="1:12" x14ac:dyDescent="0.25">
      <c r="A1216" t="s">
        <v>7</v>
      </c>
      <c r="B1216" s="9" t="s">
        <v>899</v>
      </c>
      <c r="C1216" t="s">
        <v>126</v>
      </c>
      <c r="D1216" t="s">
        <v>288</v>
      </c>
      <c r="E1216" t="s">
        <v>598</v>
      </c>
      <c r="F1216" t="s">
        <v>240</v>
      </c>
      <c r="G1216" t="s">
        <v>237</v>
      </c>
      <c r="H1216" t="s">
        <v>329</v>
      </c>
      <c r="I1216" t="s">
        <v>130</v>
      </c>
      <c r="J1216" t="s">
        <v>621</v>
      </c>
      <c r="K1216" t="s">
        <v>148</v>
      </c>
      <c r="L1216" t="s">
        <v>504</v>
      </c>
    </row>
    <row r="1217" spans="1:12" x14ac:dyDescent="0.25">
      <c r="A1217" t="s">
        <v>7</v>
      </c>
      <c r="B1217" s="9" t="s">
        <v>900</v>
      </c>
      <c r="C1217" t="s">
        <v>72</v>
      </c>
      <c r="D1217" t="s">
        <v>704</v>
      </c>
      <c r="E1217" t="s">
        <v>453</v>
      </c>
      <c r="F1217" t="s">
        <v>644</v>
      </c>
      <c r="G1217" t="s">
        <v>402</v>
      </c>
      <c r="H1217" t="s">
        <v>267</v>
      </c>
      <c r="I1217" t="s">
        <v>645</v>
      </c>
      <c r="J1217" t="s">
        <v>123</v>
      </c>
      <c r="K1217" t="s">
        <v>678</v>
      </c>
      <c r="L1217" t="s">
        <v>296</v>
      </c>
    </row>
    <row r="1218" spans="1:12" x14ac:dyDescent="0.25">
      <c r="A1218" t="s">
        <v>7</v>
      </c>
      <c r="B1218" s="9" t="s">
        <v>901</v>
      </c>
      <c r="C1218" t="s">
        <v>747</v>
      </c>
      <c r="D1218" t="s">
        <v>271</v>
      </c>
      <c r="E1218" t="s">
        <v>615</v>
      </c>
      <c r="F1218" t="s">
        <v>295</v>
      </c>
      <c r="G1218" t="s">
        <v>434</v>
      </c>
      <c r="H1218" t="s">
        <v>506</v>
      </c>
      <c r="I1218" t="s">
        <v>401</v>
      </c>
      <c r="J1218" t="s">
        <v>198</v>
      </c>
      <c r="K1218" t="s">
        <v>660</v>
      </c>
      <c r="L1218" t="s">
        <v>509</v>
      </c>
    </row>
    <row r="1219" spans="1:12" x14ac:dyDescent="0.25">
      <c r="A1219" t="s">
        <v>7</v>
      </c>
      <c r="B1219" s="9" t="s">
        <v>902</v>
      </c>
      <c r="C1219" t="s">
        <v>190</v>
      </c>
      <c r="D1219" t="s">
        <v>184</v>
      </c>
      <c r="E1219" t="s">
        <v>238</v>
      </c>
      <c r="F1219" t="s">
        <v>480</v>
      </c>
      <c r="G1219" t="s">
        <v>650</v>
      </c>
      <c r="H1219" t="s">
        <v>366</v>
      </c>
      <c r="I1219" t="s">
        <v>489</v>
      </c>
      <c r="J1219" t="s">
        <v>746</v>
      </c>
      <c r="K1219" t="s">
        <v>432</v>
      </c>
      <c r="L1219" t="s">
        <v>739</v>
      </c>
    </row>
    <row r="1220" spans="1:12" x14ac:dyDescent="0.25">
      <c r="A1220" t="s">
        <v>32</v>
      </c>
      <c r="B1220" s="9" t="s">
        <v>883</v>
      </c>
      <c r="C1220" t="s">
        <v>228</v>
      </c>
      <c r="D1220" t="s">
        <v>882</v>
      </c>
      <c r="E1220" t="s">
        <v>882</v>
      </c>
      <c r="F1220" t="s">
        <v>882</v>
      </c>
      <c r="G1220" t="s">
        <v>882</v>
      </c>
      <c r="H1220" t="s">
        <v>882</v>
      </c>
      <c r="I1220" t="s">
        <v>882</v>
      </c>
      <c r="J1220" t="s">
        <v>882</v>
      </c>
      <c r="K1220" t="s">
        <v>882</v>
      </c>
      <c r="L1220" t="s">
        <v>882</v>
      </c>
    </row>
    <row r="1221" spans="1:12" x14ac:dyDescent="0.25">
      <c r="A1221" t="s">
        <v>32</v>
      </c>
      <c r="B1221" s="9" t="s">
        <v>884</v>
      </c>
      <c r="C1221" t="s">
        <v>54</v>
      </c>
      <c r="D1221" t="s">
        <v>882</v>
      </c>
      <c r="E1221" t="s">
        <v>882</v>
      </c>
      <c r="F1221" t="s">
        <v>882</v>
      </c>
      <c r="G1221" t="s">
        <v>882</v>
      </c>
      <c r="H1221" t="s">
        <v>882</v>
      </c>
      <c r="I1221" t="s">
        <v>882</v>
      </c>
      <c r="J1221" t="s">
        <v>882</v>
      </c>
      <c r="K1221" t="s">
        <v>882</v>
      </c>
      <c r="L1221" t="s">
        <v>882</v>
      </c>
    </row>
    <row r="1222" spans="1:12" x14ac:dyDescent="0.25">
      <c r="A1222" t="s">
        <v>32</v>
      </c>
      <c r="B1222" s="9" t="s">
        <v>885</v>
      </c>
      <c r="C1222" t="s">
        <v>288</v>
      </c>
      <c r="D1222" t="s">
        <v>882</v>
      </c>
      <c r="E1222" t="s">
        <v>882</v>
      </c>
      <c r="F1222" t="s">
        <v>882</v>
      </c>
      <c r="G1222" t="s">
        <v>882</v>
      </c>
      <c r="H1222" t="s">
        <v>882</v>
      </c>
      <c r="I1222" t="s">
        <v>882</v>
      </c>
      <c r="J1222" t="s">
        <v>882</v>
      </c>
      <c r="K1222" t="s">
        <v>882</v>
      </c>
      <c r="L1222" t="s">
        <v>882</v>
      </c>
    </row>
    <row r="1223" spans="1:12" x14ac:dyDescent="0.25">
      <c r="A1223" t="s">
        <v>32</v>
      </c>
      <c r="B1223" s="9" t="s">
        <v>889</v>
      </c>
      <c r="C1223" t="s">
        <v>403</v>
      </c>
      <c r="D1223" t="s">
        <v>882</v>
      </c>
      <c r="E1223" t="s">
        <v>882</v>
      </c>
      <c r="F1223" t="s">
        <v>882</v>
      </c>
      <c r="G1223" t="s">
        <v>882</v>
      </c>
      <c r="H1223" t="s">
        <v>882</v>
      </c>
      <c r="I1223" t="s">
        <v>882</v>
      </c>
      <c r="J1223" t="s">
        <v>882</v>
      </c>
      <c r="K1223" t="s">
        <v>882</v>
      </c>
      <c r="L1223" t="s">
        <v>882</v>
      </c>
    </row>
    <row r="1224" spans="1:12" x14ac:dyDescent="0.25">
      <c r="A1224" t="s">
        <v>32</v>
      </c>
      <c r="B1224" s="9" t="s">
        <v>911</v>
      </c>
      <c r="C1224" t="s">
        <v>360</v>
      </c>
      <c r="D1224" t="s">
        <v>882</v>
      </c>
      <c r="E1224" t="s">
        <v>882</v>
      </c>
      <c r="F1224" t="s">
        <v>882</v>
      </c>
      <c r="G1224" t="s">
        <v>882</v>
      </c>
      <c r="H1224" t="s">
        <v>882</v>
      </c>
      <c r="I1224" t="s">
        <v>882</v>
      </c>
      <c r="J1224" t="s">
        <v>882</v>
      </c>
      <c r="K1224" t="s">
        <v>882</v>
      </c>
      <c r="L1224" t="s">
        <v>882</v>
      </c>
    </row>
    <row r="1225" spans="1:12" x14ac:dyDescent="0.25">
      <c r="A1225" t="s">
        <v>32</v>
      </c>
      <c r="B1225" s="9" t="s">
        <v>891</v>
      </c>
      <c r="C1225" t="s">
        <v>655</v>
      </c>
      <c r="D1225" t="s">
        <v>323</v>
      </c>
      <c r="E1225" t="s">
        <v>882</v>
      </c>
      <c r="F1225" t="s">
        <v>882</v>
      </c>
      <c r="G1225" t="s">
        <v>882</v>
      </c>
      <c r="H1225" t="s">
        <v>882</v>
      </c>
      <c r="I1225" t="s">
        <v>882</v>
      </c>
      <c r="J1225" t="s">
        <v>882</v>
      </c>
      <c r="K1225" t="s">
        <v>882</v>
      </c>
      <c r="L1225" t="s">
        <v>882</v>
      </c>
    </row>
    <row r="1226" spans="1:12" x14ac:dyDescent="0.25">
      <c r="A1226" t="s">
        <v>32</v>
      </c>
      <c r="B1226" s="9" t="s">
        <v>892</v>
      </c>
      <c r="C1226" t="s">
        <v>507</v>
      </c>
      <c r="D1226" t="s">
        <v>615</v>
      </c>
      <c r="E1226" t="s">
        <v>882</v>
      </c>
      <c r="F1226" t="s">
        <v>882</v>
      </c>
      <c r="G1226" t="s">
        <v>882</v>
      </c>
      <c r="H1226" t="s">
        <v>882</v>
      </c>
      <c r="I1226" t="s">
        <v>882</v>
      </c>
      <c r="J1226" t="s">
        <v>882</v>
      </c>
      <c r="K1226" t="s">
        <v>882</v>
      </c>
      <c r="L1226" t="s">
        <v>882</v>
      </c>
    </row>
    <row r="1227" spans="1:12" x14ac:dyDescent="0.25">
      <c r="A1227" t="s">
        <v>32</v>
      </c>
      <c r="B1227" s="9" t="s">
        <v>912</v>
      </c>
      <c r="C1227" t="s">
        <v>609</v>
      </c>
      <c r="D1227" t="s">
        <v>882</v>
      </c>
      <c r="E1227" t="s">
        <v>882</v>
      </c>
      <c r="F1227" t="s">
        <v>882</v>
      </c>
      <c r="G1227" t="s">
        <v>882</v>
      </c>
      <c r="H1227" t="s">
        <v>882</v>
      </c>
      <c r="I1227" t="s">
        <v>882</v>
      </c>
      <c r="J1227" t="s">
        <v>882</v>
      </c>
      <c r="K1227" t="s">
        <v>882</v>
      </c>
      <c r="L1227" t="s">
        <v>882</v>
      </c>
    </row>
    <row r="1228" spans="1:12" x14ac:dyDescent="0.25">
      <c r="A1228" t="s">
        <v>32</v>
      </c>
      <c r="B1228" s="9" t="s">
        <v>913</v>
      </c>
      <c r="C1228" t="s">
        <v>385</v>
      </c>
      <c r="D1228" t="s">
        <v>490</v>
      </c>
      <c r="E1228" t="s">
        <v>882</v>
      </c>
      <c r="F1228" t="s">
        <v>882</v>
      </c>
      <c r="G1228" t="s">
        <v>882</v>
      </c>
      <c r="H1228" t="s">
        <v>882</v>
      </c>
      <c r="I1228" t="s">
        <v>882</v>
      </c>
      <c r="J1228" t="s">
        <v>882</v>
      </c>
      <c r="K1228" t="s">
        <v>882</v>
      </c>
      <c r="L1228" t="s">
        <v>882</v>
      </c>
    </row>
    <row r="1229" spans="1:12" x14ac:dyDescent="0.25">
      <c r="A1229" t="s">
        <v>32</v>
      </c>
      <c r="B1229" s="9" t="s">
        <v>894</v>
      </c>
      <c r="C1229" t="s">
        <v>271</v>
      </c>
      <c r="D1229" t="s">
        <v>747</v>
      </c>
      <c r="E1229" t="s">
        <v>193</v>
      </c>
      <c r="F1229" t="s">
        <v>401</v>
      </c>
      <c r="G1229" t="s">
        <v>602</v>
      </c>
      <c r="H1229" t="s">
        <v>882</v>
      </c>
      <c r="I1229" t="s">
        <v>882</v>
      </c>
      <c r="J1229" t="s">
        <v>882</v>
      </c>
      <c r="K1229" t="s">
        <v>882</v>
      </c>
      <c r="L1229" t="s">
        <v>882</v>
      </c>
    </row>
    <row r="1230" spans="1:12" x14ac:dyDescent="0.25">
      <c r="A1230" t="s">
        <v>32</v>
      </c>
      <c r="B1230" s="9" t="s">
        <v>896</v>
      </c>
      <c r="C1230" t="s">
        <v>480</v>
      </c>
      <c r="D1230" t="s">
        <v>739</v>
      </c>
      <c r="E1230" t="s">
        <v>882</v>
      </c>
      <c r="F1230" t="s">
        <v>882</v>
      </c>
      <c r="G1230" t="s">
        <v>882</v>
      </c>
      <c r="H1230" t="s">
        <v>882</v>
      </c>
      <c r="I1230" t="s">
        <v>882</v>
      </c>
      <c r="J1230" t="s">
        <v>882</v>
      </c>
      <c r="K1230" t="s">
        <v>882</v>
      </c>
      <c r="L1230" t="s">
        <v>882</v>
      </c>
    </row>
    <row r="1231" spans="1:12" x14ac:dyDescent="0.25">
      <c r="A1231" t="s">
        <v>32</v>
      </c>
      <c r="B1231" s="9" t="s">
        <v>898</v>
      </c>
      <c r="C1231" t="s">
        <v>54</v>
      </c>
      <c r="D1231" t="s">
        <v>228</v>
      </c>
      <c r="E1231" t="s">
        <v>882</v>
      </c>
      <c r="F1231" t="s">
        <v>882</v>
      </c>
      <c r="G1231" t="s">
        <v>882</v>
      </c>
      <c r="H1231" t="s">
        <v>882</v>
      </c>
      <c r="I1231" t="s">
        <v>882</v>
      </c>
      <c r="J1231" t="s">
        <v>882</v>
      </c>
      <c r="K1231" t="s">
        <v>882</v>
      </c>
      <c r="L1231" t="s">
        <v>882</v>
      </c>
    </row>
    <row r="1232" spans="1:12" x14ac:dyDescent="0.25">
      <c r="A1232" t="s">
        <v>32</v>
      </c>
      <c r="B1232" s="9" t="s">
        <v>899</v>
      </c>
      <c r="C1232" t="s">
        <v>288</v>
      </c>
      <c r="D1232" t="s">
        <v>882</v>
      </c>
      <c r="E1232" t="s">
        <v>882</v>
      </c>
      <c r="F1232" t="s">
        <v>882</v>
      </c>
      <c r="G1232" t="s">
        <v>882</v>
      </c>
      <c r="H1232" t="s">
        <v>882</v>
      </c>
      <c r="I1232" t="s">
        <v>882</v>
      </c>
      <c r="J1232" t="s">
        <v>882</v>
      </c>
      <c r="K1232" t="s">
        <v>882</v>
      </c>
      <c r="L1232" t="s">
        <v>882</v>
      </c>
    </row>
    <row r="1233" spans="1:12" x14ac:dyDescent="0.25">
      <c r="A1233" t="s">
        <v>32</v>
      </c>
      <c r="B1233" s="9" t="s">
        <v>900</v>
      </c>
      <c r="C1233" t="s">
        <v>360</v>
      </c>
      <c r="D1233" t="s">
        <v>655</v>
      </c>
      <c r="E1233" t="s">
        <v>403</v>
      </c>
      <c r="F1233" t="s">
        <v>323</v>
      </c>
      <c r="G1233" t="s">
        <v>882</v>
      </c>
      <c r="H1233" t="s">
        <v>882</v>
      </c>
      <c r="I1233" t="s">
        <v>882</v>
      </c>
      <c r="J1233" t="s">
        <v>882</v>
      </c>
      <c r="K1233" t="s">
        <v>882</v>
      </c>
      <c r="L1233" t="s">
        <v>882</v>
      </c>
    </row>
    <row r="1234" spans="1:12" x14ac:dyDescent="0.25">
      <c r="A1234" t="s">
        <v>32</v>
      </c>
      <c r="B1234" s="9" t="s">
        <v>901</v>
      </c>
      <c r="C1234" t="s">
        <v>609</v>
      </c>
      <c r="D1234" t="s">
        <v>271</v>
      </c>
      <c r="E1234" t="s">
        <v>747</v>
      </c>
      <c r="F1234" t="s">
        <v>507</v>
      </c>
      <c r="G1234" t="s">
        <v>615</v>
      </c>
      <c r="H1234" t="s">
        <v>385</v>
      </c>
      <c r="I1234" t="s">
        <v>490</v>
      </c>
      <c r="J1234" t="s">
        <v>193</v>
      </c>
      <c r="K1234" t="s">
        <v>401</v>
      </c>
      <c r="L1234" t="s">
        <v>602</v>
      </c>
    </row>
    <row r="1235" spans="1:12" x14ac:dyDescent="0.25">
      <c r="A1235" t="s">
        <v>32</v>
      </c>
      <c r="B1235" s="9" t="s">
        <v>902</v>
      </c>
      <c r="C1235" t="s">
        <v>480</v>
      </c>
      <c r="D1235" t="s">
        <v>739</v>
      </c>
      <c r="E1235" t="s">
        <v>882</v>
      </c>
      <c r="F1235" t="s">
        <v>882</v>
      </c>
      <c r="G1235" t="s">
        <v>882</v>
      </c>
      <c r="H1235" t="s">
        <v>882</v>
      </c>
      <c r="I1235" t="s">
        <v>882</v>
      </c>
      <c r="J1235" t="s">
        <v>882</v>
      </c>
      <c r="K1235" t="s">
        <v>882</v>
      </c>
      <c r="L1235" t="s">
        <v>882</v>
      </c>
    </row>
    <row r="1236" spans="1:12" x14ac:dyDescent="0.25">
      <c r="A1236" t="s">
        <v>929</v>
      </c>
      <c r="B1236" s="9" t="s">
        <v>881</v>
      </c>
      <c r="C1236" t="s">
        <v>693</v>
      </c>
      <c r="D1236" t="s">
        <v>681</v>
      </c>
      <c r="E1236" t="s">
        <v>298</v>
      </c>
      <c r="F1236" t="s">
        <v>717</v>
      </c>
      <c r="G1236" t="s">
        <v>166</v>
      </c>
      <c r="H1236" t="s">
        <v>760</v>
      </c>
      <c r="I1236" t="s">
        <v>339</v>
      </c>
      <c r="J1236" t="s">
        <v>758</v>
      </c>
      <c r="K1236" t="s">
        <v>546</v>
      </c>
      <c r="L1236" t="s">
        <v>450</v>
      </c>
    </row>
    <row r="1237" spans="1:12" x14ac:dyDescent="0.25">
      <c r="A1237" t="s">
        <v>929</v>
      </c>
      <c r="B1237" s="9" t="s">
        <v>903</v>
      </c>
      <c r="C1237" t="s">
        <v>327</v>
      </c>
      <c r="D1237" t="s">
        <v>573</v>
      </c>
      <c r="E1237" t="s">
        <v>56</v>
      </c>
      <c r="F1237" t="s">
        <v>697</v>
      </c>
      <c r="G1237" t="s">
        <v>594</v>
      </c>
      <c r="H1237" t="s">
        <v>196</v>
      </c>
      <c r="I1237" t="s">
        <v>637</v>
      </c>
      <c r="J1237" t="s">
        <v>197</v>
      </c>
      <c r="K1237" t="s">
        <v>278</v>
      </c>
      <c r="L1237" t="s">
        <v>328</v>
      </c>
    </row>
    <row r="1238" spans="1:12" x14ac:dyDescent="0.25">
      <c r="A1238" t="s">
        <v>929</v>
      </c>
      <c r="B1238" s="9" t="s">
        <v>904</v>
      </c>
      <c r="C1238" t="s">
        <v>702</v>
      </c>
      <c r="D1238" t="s">
        <v>49</v>
      </c>
      <c r="E1238" t="s">
        <v>171</v>
      </c>
      <c r="F1238" t="s">
        <v>612</v>
      </c>
      <c r="G1238" t="s">
        <v>452</v>
      </c>
      <c r="H1238" t="s">
        <v>48</v>
      </c>
      <c r="I1238" t="s">
        <v>882</v>
      </c>
      <c r="J1238" t="s">
        <v>882</v>
      </c>
      <c r="K1238" t="s">
        <v>882</v>
      </c>
      <c r="L1238" t="s">
        <v>882</v>
      </c>
    </row>
    <row r="1239" spans="1:12" x14ac:dyDescent="0.25">
      <c r="A1239" t="s">
        <v>929</v>
      </c>
      <c r="B1239" s="9" t="s">
        <v>905</v>
      </c>
      <c r="C1239" t="s">
        <v>367</v>
      </c>
      <c r="D1239" t="s">
        <v>209</v>
      </c>
      <c r="E1239" t="s">
        <v>500</v>
      </c>
      <c r="F1239" t="s">
        <v>211</v>
      </c>
      <c r="G1239" t="s">
        <v>416</v>
      </c>
      <c r="H1239" t="s">
        <v>735</v>
      </c>
      <c r="I1239" t="s">
        <v>128</v>
      </c>
      <c r="J1239" t="s">
        <v>368</v>
      </c>
      <c r="K1239" t="s">
        <v>539</v>
      </c>
      <c r="L1239" t="s">
        <v>882</v>
      </c>
    </row>
    <row r="1240" spans="1:12" x14ac:dyDescent="0.25">
      <c r="A1240" t="s">
        <v>929</v>
      </c>
      <c r="B1240" s="9" t="s">
        <v>906</v>
      </c>
      <c r="C1240" t="s">
        <v>732</v>
      </c>
      <c r="D1240" t="s">
        <v>727</v>
      </c>
      <c r="E1240" t="s">
        <v>590</v>
      </c>
      <c r="F1240" t="s">
        <v>147</v>
      </c>
      <c r="G1240" t="s">
        <v>558</v>
      </c>
      <c r="H1240" t="s">
        <v>162</v>
      </c>
      <c r="I1240" t="s">
        <v>61</v>
      </c>
      <c r="J1240" t="s">
        <v>599</v>
      </c>
      <c r="K1240" t="s">
        <v>731</v>
      </c>
      <c r="L1240" t="s">
        <v>317</v>
      </c>
    </row>
    <row r="1241" spans="1:12" x14ac:dyDescent="0.25">
      <c r="A1241" t="s">
        <v>929</v>
      </c>
      <c r="B1241" s="9" t="s">
        <v>883</v>
      </c>
      <c r="C1241" t="s">
        <v>629</v>
      </c>
      <c r="D1241" t="s">
        <v>228</v>
      </c>
      <c r="E1241" t="s">
        <v>726</v>
      </c>
      <c r="F1241" t="s">
        <v>203</v>
      </c>
      <c r="G1241" t="s">
        <v>388</v>
      </c>
      <c r="H1241" t="s">
        <v>479</v>
      </c>
      <c r="I1241" t="s">
        <v>391</v>
      </c>
      <c r="J1241" t="s">
        <v>534</v>
      </c>
      <c r="K1241" t="s">
        <v>390</v>
      </c>
      <c r="L1241" t="s">
        <v>326</v>
      </c>
    </row>
    <row r="1242" spans="1:12" x14ac:dyDescent="0.25">
      <c r="A1242" t="s">
        <v>929</v>
      </c>
      <c r="B1242" s="9" t="s">
        <v>884</v>
      </c>
      <c r="C1242" t="s">
        <v>426</v>
      </c>
      <c r="D1242" t="s">
        <v>666</v>
      </c>
      <c r="E1242" t="s">
        <v>314</v>
      </c>
      <c r="F1242" t="s">
        <v>396</v>
      </c>
      <c r="G1242" t="s">
        <v>273</v>
      </c>
      <c r="H1242" t="s">
        <v>54</v>
      </c>
      <c r="I1242" t="s">
        <v>545</v>
      </c>
      <c r="J1242" t="s">
        <v>614</v>
      </c>
      <c r="K1242" t="s">
        <v>230</v>
      </c>
      <c r="L1242" t="s">
        <v>156</v>
      </c>
    </row>
    <row r="1243" spans="1:12" x14ac:dyDescent="0.25">
      <c r="A1243" t="s">
        <v>929</v>
      </c>
      <c r="B1243" s="9" t="s">
        <v>907</v>
      </c>
      <c r="C1243" t="s">
        <v>651</v>
      </c>
      <c r="D1243" t="s">
        <v>310</v>
      </c>
      <c r="E1243" t="s">
        <v>346</v>
      </c>
      <c r="F1243" t="s">
        <v>132</v>
      </c>
      <c r="G1243" t="s">
        <v>133</v>
      </c>
      <c r="H1243" t="s">
        <v>134</v>
      </c>
      <c r="I1243" t="s">
        <v>703</v>
      </c>
      <c r="J1243" t="s">
        <v>311</v>
      </c>
      <c r="K1243" t="s">
        <v>652</v>
      </c>
      <c r="L1243" t="s">
        <v>882</v>
      </c>
    </row>
    <row r="1244" spans="1:12" x14ac:dyDescent="0.25">
      <c r="A1244" t="s">
        <v>929</v>
      </c>
      <c r="B1244" s="9" t="s">
        <v>885</v>
      </c>
      <c r="C1244" t="s">
        <v>288</v>
      </c>
      <c r="D1244" t="s">
        <v>240</v>
      </c>
      <c r="E1244" t="s">
        <v>437</v>
      </c>
      <c r="F1244" t="s">
        <v>689</v>
      </c>
      <c r="G1244" t="s">
        <v>243</v>
      </c>
      <c r="H1244" t="s">
        <v>465</v>
      </c>
      <c r="I1244" t="s">
        <v>289</v>
      </c>
      <c r="J1244" t="s">
        <v>435</v>
      </c>
      <c r="K1244" t="s">
        <v>454</v>
      </c>
      <c r="L1244" t="s">
        <v>290</v>
      </c>
    </row>
    <row r="1245" spans="1:12" x14ac:dyDescent="0.25">
      <c r="A1245" t="s">
        <v>929</v>
      </c>
      <c r="B1245" s="9" t="s">
        <v>886</v>
      </c>
      <c r="C1245" t="s">
        <v>598</v>
      </c>
      <c r="D1245" t="s">
        <v>237</v>
      </c>
      <c r="E1245" t="s">
        <v>114</v>
      </c>
      <c r="F1245" t="s">
        <v>113</v>
      </c>
      <c r="G1245" t="s">
        <v>137</v>
      </c>
      <c r="H1245" t="s">
        <v>381</v>
      </c>
      <c r="I1245" t="s">
        <v>70</v>
      </c>
      <c r="J1245" t="s">
        <v>115</v>
      </c>
      <c r="K1245" t="s">
        <v>552</v>
      </c>
      <c r="L1245" t="s">
        <v>351</v>
      </c>
    </row>
    <row r="1246" spans="1:12" x14ac:dyDescent="0.25">
      <c r="A1246" t="s">
        <v>929</v>
      </c>
      <c r="B1246" s="9" t="s">
        <v>908</v>
      </c>
      <c r="C1246" t="s">
        <v>202</v>
      </c>
      <c r="D1246" t="s">
        <v>148</v>
      </c>
      <c r="E1246" t="s">
        <v>633</v>
      </c>
      <c r="F1246" t="s">
        <v>503</v>
      </c>
      <c r="G1246" t="s">
        <v>707</v>
      </c>
      <c r="H1246" t="s">
        <v>109</v>
      </c>
      <c r="I1246" t="s">
        <v>140</v>
      </c>
      <c r="J1246" t="s">
        <v>219</v>
      </c>
      <c r="K1246" t="s">
        <v>214</v>
      </c>
      <c r="L1246" t="s">
        <v>215</v>
      </c>
    </row>
    <row r="1247" spans="1:12" x14ac:dyDescent="0.25">
      <c r="A1247" t="s">
        <v>929</v>
      </c>
      <c r="B1247" s="9" t="s">
        <v>887</v>
      </c>
      <c r="C1247" t="s">
        <v>621</v>
      </c>
      <c r="D1247" t="s">
        <v>304</v>
      </c>
      <c r="E1247" t="s">
        <v>259</v>
      </c>
      <c r="F1247" t="s">
        <v>260</v>
      </c>
      <c r="G1247" t="s">
        <v>714</v>
      </c>
      <c r="H1247" t="s">
        <v>547</v>
      </c>
      <c r="I1247" t="s">
        <v>352</v>
      </c>
      <c r="J1247" t="s">
        <v>355</v>
      </c>
      <c r="K1247" t="s">
        <v>356</v>
      </c>
      <c r="L1247" t="s">
        <v>353</v>
      </c>
    </row>
    <row r="1248" spans="1:12" x14ac:dyDescent="0.25">
      <c r="A1248" t="s">
        <v>929</v>
      </c>
      <c r="B1248" s="9" t="s">
        <v>909</v>
      </c>
      <c r="C1248" t="s">
        <v>130</v>
      </c>
      <c r="D1248" t="s">
        <v>129</v>
      </c>
      <c r="E1248" t="s">
        <v>592</v>
      </c>
      <c r="F1248" t="s">
        <v>882</v>
      </c>
      <c r="G1248" t="s">
        <v>882</v>
      </c>
      <c r="H1248" t="s">
        <v>882</v>
      </c>
      <c r="I1248" t="s">
        <v>882</v>
      </c>
      <c r="J1248" t="s">
        <v>882</v>
      </c>
      <c r="K1248" t="s">
        <v>882</v>
      </c>
      <c r="L1248" t="s">
        <v>882</v>
      </c>
    </row>
    <row r="1249" spans="1:12" x14ac:dyDescent="0.25">
      <c r="A1249" t="s">
        <v>929</v>
      </c>
      <c r="B1249" s="9" t="s">
        <v>910</v>
      </c>
      <c r="C1249" t="s">
        <v>126</v>
      </c>
      <c r="D1249" t="s">
        <v>329</v>
      </c>
      <c r="E1249" t="s">
        <v>122</v>
      </c>
      <c r="F1249" t="s">
        <v>425</v>
      </c>
      <c r="G1249" t="s">
        <v>124</v>
      </c>
      <c r="H1249" t="s">
        <v>414</v>
      </c>
      <c r="I1249" t="s">
        <v>504</v>
      </c>
      <c r="J1249" t="s">
        <v>469</v>
      </c>
      <c r="K1249" t="s">
        <v>301</v>
      </c>
      <c r="L1249" t="s">
        <v>501</v>
      </c>
    </row>
    <row r="1250" spans="1:12" x14ac:dyDescent="0.25">
      <c r="A1250" t="s">
        <v>929</v>
      </c>
      <c r="B1250" s="9" t="s">
        <v>888</v>
      </c>
      <c r="C1250" t="s">
        <v>738</v>
      </c>
      <c r="D1250" t="s">
        <v>117</v>
      </c>
      <c r="E1250" t="s">
        <v>74</v>
      </c>
      <c r="F1250" t="s">
        <v>337</v>
      </c>
      <c r="G1250" t="s">
        <v>420</v>
      </c>
      <c r="H1250" t="s">
        <v>712</v>
      </c>
      <c r="I1250" t="s">
        <v>325</v>
      </c>
      <c r="J1250" t="s">
        <v>135</v>
      </c>
      <c r="K1250" t="s">
        <v>313</v>
      </c>
      <c r="L1250" t="s">
        <v>338</v>
      </c>
    </row>
    <row r="1251" spans="1:12" x14ac:dyDescent="0.25">
      <c r="A1251" t="s">
        <v>929</v>
      </c>
      <c r="B1251" s="9" t="s">
        <v>889</v>
      </c>
      <c r="C1251" t="s">
        <v>704</v>
      </c>
      <c r="D1251" t="s">
        <v>402</v>
      </c>
      <c r="E1251" t="s">
        <v>540</v>
      </c>
      <c r="F1251" t="s">
        <v>576</v>
      </c>
      <c r="G1251" t="s">
        <v>527</v>
      </c>
      <c r="H1251" t="s">
        <v>477</v>
      </c>
      <c r="I1251" t="s">
        <v>756</v>
      </c>
      <c r="J1251" t="s">
        <v>669</v>
      </c>
      <c r="K1251" t="s">
        <v>403</v>
      </c>
      <c r="L1251" t="s">
        <v>224</v>
      </c>
    </row>
    <row r="1252" spans="1:12" x14ac:dyDescent="0.25">
      <c r="A1252" t="s">
        <v>929</v>
      </c>
      <c r="B1252" s="9" t="s">
        <v>890</v>
      </c>
      <c r="C1252" t="s">
        <v>72</v>
      </c>
      <c r="D1252" t="s">
        <v>644</v>
      </c>
      <c r="E1252" t="s">
        <v>296</v>
      </c>
      <c r="F1252" t="s">
        <v>309</v>
      </c>
      <c r="G1252" t="s">
        <v>439</v>
      </c>
      <c r="H1252" t="s">
        <v>526</v>
      </c>
      <c r="I1252" t="s">
        <v>459</v>
      </c>
      <c r="J1252" t="s">
        <v>255</v>
      </c>
      <c r="K1252" t="s">
        <v>73</v>
      </c>
      <c r="L1252" t="s">
        <v>445</v>
      </c>
    </row>
    <row r="1253" spans="1:12" x14ac:dyDescent="0.25">
      <c r="A1253" t="s">
        <v>929</v>
      </c>
      <c r="B1253" s="9" t="s">
        <v>911</v>
      </c>
      <c r="C1253" t="s">
        <v>267</v>
      </c>
      <c r="D1253" t="s">
        <v>360</v>
      </c>
      <c r="E1253" t="s">
        <v>53</v>
      </c>
      <c r="F1253" t="s">
        <v>300</v>
      </c>
      <c r="G1253" t="s">
        <v>724</v>
      </c>
      <c r="H1253" t="s">
        <v>341</v>
      </c>
      <c r="I1253" t="s">
        <v>492</v>
      </c>
      <c r="J1253" t="s">
        <v>150</v>
      </c>
      <c r="K1253" t="s">
        <v>641</v>
      </c>
      <c r="L1253" t="s">
        <v>302</v>
      </c>
    </row>
    <row r="1254" spans="1:12" x14ac:dyDescent="0.25">
      <c r="A1254" t="s">
        <v>929</v>
      </c>
      <c r="B1254" s="9" t="s">
        <v>891</v>
      </c>
      <c r="C1254" t="s">
        <v>453</v>
      </c>
      <c r="D1254" t="s">
        <v>344</v>
      </c>
      <c r="E1254" t="s">
        <v>123</v>
      </c>
      <c r="F1254" t="s">
        <v>131</v>
      </c>
      <c r="G1254" t="s">
        <v>678</v>
      </c>
      <c r="H1254" t="s">
        <v>722</v>
      </c>
      <c r="I1254" t="s">
        <v>699</v>
      </c>
      <c r="J1254" t="s">
        <v>370</v>
      </c>
      <c r="K1254" t="s">
        <v>645</v>
      </c>
      <c r="L1254" t="s">
        <v>655</v>
      </c>
    </row>
    <row r="1255" spans="1:12" x14ac:dyDescent="0.25">
      <c r="A1255" t="s">
        <v>929</v>
      </c>
      <c r="B1255" s="9" t="s">
        <v>892</v>
      </c>
      <c r="C1255" t="s">
        <v>615</v>
      </c>
      <c r="D1255" t="s">
        <v>736</v>
      </c>
      <c r="E1255" t="s">
        <v>660</v>
      </c>
      <c r="F1255" t="s">
        <v>198</v>
      </c>
      <c r="G1255" t="s">
        <v>295</v>
      </c>
      <c r="H1255" t="s">
        <v>506</v>
      </c>
      <c r="I1255" t="s">
        <v>222</v>
      </c>
      <c r="J1255" t="s">
        <v>422</v>
      </c>
      <c r="K1255" t="s">
        <v>507</v>
      </c>
      <c r="L1255" t="s">
        <v>142</v>
      </c>
    </row>
    <row r="1256" spans="1:12" x14ac:dyDescent="0.25">
      <c r="A1256" t="s">
        <v>929</v>
      </c>
      <c r="B1256" s="9" t="s">
        <v>893</v>
      </c>
      <c r="C1256" t="s">
        <v>509</v>
      </c>
      <c r="D1256" t="s">
        <v>512</v>
      </c>
      <c r="E1256" t="s">
        <v>579</v>
      </c>
      <c r="F1256" t="s">
        <v>672</v>
      </c>
      <c r="G1256" t="s">
        <v>204</v>
      </c>
      <c r="H1256" t="s">
        <v>671</v>
      </c>
      <c r="I1256" t="s">
        <v>685</v>
      </c>
      <c r="J1256" t="s">
        <v>347</v>
      </c>
      <c r="K1256" t="s">
        <v>246</v>
      </c>
      <c r="L1256" t="s">
        <v>442</v>
      </c>
    </row>
    <row r="1257" spans="1:12" x14ac:dyDescent="0.25">
      <c r="A1257" t="s">
        <v>929</v>
      </c>
      <c r="B1257" s="9" t="s">
        <v>912</v>
      </c>
      <c r="C1257" t="s">
        <v>609</v>
      </c>
      <c r="D1257" t="s">
        <v>473</v>
      </c>
      <c r="E1257" t="s">
        <v>434</v>
      </c>
      <c r="F1257" t="s">
        <v>718</v>
      </c>
      <c r="G1257" t="s">
        <v>334</v>
      </c>
      <c r="H1257" t="s">
        <v>564</v>
      </c>
      <c r="I1257" t="s">
        <v>713</v>
      </c>
      <c r="J1257" t="s">
        <v>475</v>
      </c>
      <c r="K1257" t="s">
        <v>397</v>
      </c>
      <c r="L1257" t="s">
        <v>618</v>
      </c>
    </row>
    <row r="1258" spans="1:12" x14ac:dyDescent="0.25">
      <c r="A1258" t="s">
        <v>929</v>
      </c>
      <c r="B1258" s="9" t="s">
        <v>913</v>
      </c>
      <c r="C1258" t="s">
        <v>385</v>
      </c>
      <c r="D1258" t="s">
        <v>555</v>
      </c>
      <c r="E1258" t="s">
        <v>490</v>
      </c>
      <c r="F1258" t="s">
        <v>628</v>
      </c>
      <c r="G1258" t="s">
        <v>620</v>
      </c>
      <c r="H1258" t="s">
        <v>611</v>
      </c>
      <c r="I1258" t="s">
        <v>515</v>
      </c>
      <c r="J1258" t="s">
        <v>570</v>
      </c>
      <c r="K1258" t="s">
        <v>658</v>
      </c>
      <c r="L1258" t="s">
        <v>120</v>
      </c>
    </row>
    <row r="1259" spans="1:12" x14ac:dyDescent="0.25">
      <c r="A1259" t="s">
        <v>929</v>
      </c>
      <c r="B1259" s="9" t="s">
        <v>894</v>
      </c>
      <c r="C1259" t="s">
        <v>271</v>
      </c>
      <c r="D1259" t="s">
        <v>747</v>
      </c>
      <c r="E1259" t="s">
        <v>401</v>
      </c>
      <c r="F1259" t="s">
        <v>602</v>
      </c>
      <c r="G1259" t="s">
        <v>193</v>
      </c>
      <c r="H1259" t="s">
        <v>603</v>
      </c>
      <c r="I1259" t="s">
        <v>386</v>
      </c>
      <c r="J1259" t="s">
        <v>387</v>
      </c>
      <c r="K1259" t="s">
        <v>654</v>
      </c>
      <c r="L1259" t="s">
        <v>882</v>
      </c>
    </row>
    <row r="1260" spans="1:12" x14ac:dyDescent="0.25">
      <c r="A1260" t="s">
        <v>929</v>
      </c>
      <c r="B1260" s="9" t="s">
        <v>914</v>
      </c>
      <c r="C1260" t="s">
        <v>190</v>
      </c>
      <c r="D1260" t="s">
        <v>184</v>
      </c>
      <c r="E1260" t="s">
        <v>366</v>
      </c>
      <c r="F1260" t="s">
        <v>650</v>
      </c>
      <c r="G1260" t="s">
        <v>119</v>
      </c>
      <c r="H1260" t="s">
        <v>523</v>
      </c>
      <c r="I1260" t="s">
        <v>572</v>
      </c>
      <c r="J1260" t="s">
        <v>563</v>
      </c>
      <c r="K1260" t="s">
        <v>249</v>
      </c>
      <c r="L1260" t="s">
        <v>160</v>
      </c>
    </row>
    <row r="1261" spans="1:12" x14ac:dyDescent="0.25">
      <c r="A1261" t="s">
        <v>929</v>
      </c>
      <c r="B1261" s="9" t="s">
        <v>895</v>
      </c>
      <c r="C1261" t="s">
        <v>238</v>
      </c>
      <c r="D1261" t="s">
        <v>432</v>
      </c>
      <c r="E1261" t="s">
        <v>711</v>
      </c>
      <c r="F1261" t="s">
        <v>111</v>
      </c>
      <c r="G1261" t="s">
        <v>528</v>
      </c>
      <c r="H1261" t="s">
        <v>75</v>
      </c>
      <c r="I1261" t="s">
        <v>262</v>
      </c>
      <c r="J1261" t="s">
        <v>264</v>
      </c>
      <c r="K1261" t="s">
        <v>740</v>
      </c>
      <c r="L1261" t="s">
        <v>588</v>
      </c>
    </row>
    <row r="1262" spans="1:12" x14ac:dyDescent="0.25">
      <c r="A1262" t="s">
        <v>929</v>
      </c>
      <c r="B1262" s="9" t="s">
        <v>896</v>
      </c>
      <c r="C1262" t="s">
        <v>739</v>
      </c>
      <c r="D1262" t="s">
        <v>489</v>
      </c>
      <c r="E1262" t="s">
        <v>480</v>
      </c>
      <c r="F1262" t="s">
        <v>746</v>
      </c>
      <c r="G1262" t="s">
        <v>626</v>
      </c>
      <c r="H1262" t="s">
        <v>418</v>
      </c>
      <c r="I1262" t="s">
        <v>429</v>
      </c>
      <c r="J1262" t="s">
        <v>200</v>
      </c>
      <c r="K1262" t="s">
        <v>187</v>
      </c>
      <c r="L1262" t="s">
        <v>460</v>
      </c>
    </row>
    <row r="1263" spans="1:12" x14ac:dyDescent="0.25">
      <c r="A1263" t="s">
        <v>929</v>
      </c>
      <c r="B1263" s="9" t="s">
        <v>897</v>
      </c>
      <c r="C1263" t="s">
        <v>693</v>
      </c>
      <c r="D1263" t="s">
        <v>702</v>
      </c>
      <c r="E1263" t="s">
        <v>681</v>
      </c>
      <c r="F1263" t="s">
        <v>327</v>
      </c>
      <c r="G1263" t="s">
        <v>49</v>
      </c>
      <c r="H1263" t="s">
        <v>367</v>
      </c>
      <c r="I1263" t="s">
        <v>298</v>
      </c>
      <c r="J1263" t="s">
        <v>717</v>
      </c>
      <c r="K1263" t="s">
        <v>171</v>
      </c>
      <c r="L1263" t="s">
        <v>166</v>
      </c>
    </row>
    <row r="1264" spans="1:12" x14ac:dyDescent="0.25">
      <c r="A1264" t="s">
        <v>929</v>
      </c>
      <c r="B1264" s="9" t="s">
        <v>898</v>
      </c>
      <c r="C1264" t="s">
        <v>426</v>
      </c>
      <c r="D1264" t="s">
        <v>732</v>
      </c>
      <c r="E1264" t="s">
        <v>727</v>
      </c>
      <c r="F1264" t="s">
        <v>666</v>
      </c>
      <c r="G1264" t="s">
        <v>314</v>
      </c>
      <c r="H1264" t="s">
        <v>590</v>
      </c>
      <c r="I1264" t="s">
        <v>147</v>
      </c>
      <c r="J1264" t="s">
        <v>396</v>
      </c>
      <c r="K1264" t="s">
        <v>273</v>
      </c>
      <c r="L1264" t="s">
        <v>54</v>
      </c>
    </row>
    <row r="1265" spans="1:12" x14ac:dyDescent="0.25">
      <c r="A1265" t="s">
        <v>929</v>
      </c>
      <c r="B1265" s="9" t="s">
        <v>899</v>
      </c>
      <c r="C1265" t="s">
        <v>288</v>
      </c>
      <c r="D1265" t="s">
        <v>126</v>
      </c>
      <c r="E1265" t="s">
        <v>621</v>
      </c>
      <c r="F1265" t="s">
        <v>240</v>
      </c>
      <c r="G1265" t="s">
        <v>598</v>
      </c>
      <c r="H1265" t="s">
        <v>329</v>
      </c>
      <c r="I1265" t="s">
        <v>237</v>
      </c>
      <c r="J1265" t="s">
        <v>202</v>
      </c>
      <c r="K1265" t="s">
        <v>304</v>
      </c>
      <c r="L1265" t="s">
        <v>651</v>
      </c>
    </row>
    <row r="1266" spans="1:12" x14ac:dyDescent="0.25">
      <c r="A1266" t="s">
        <v>929</v>
      </c>
      <c r="B1266" s="9" t="s">
        <v>900</v>
      </c>
      <c r="C1266" t="s">
        <v>72</v>
      </c>
      <c r="D1266" t="s">
        <v>704</v>
      </c>
      <c r="E1266" t="s">
        <v>402</v>
      </c>
      <c r="F1266" t="s">
        <v>453</v>
      </c>
      <c r="G1266" t="s">
        <v>644</v>
      </c>
      <c r="H1266" t="s">
        <v>344</v>
      </c>
      <c r="I1266" t="s">
        <v>738</v>
      </c>
      <c r="J1266" t="s">
        <v>296</v>
      </c>
      <c r="K1266" t="s">
        <v>540</v>
      </c>
      <c r="L1266" t="s">
        <v>117</v>
      </c>
    </row>
    <row r="1267" spans="1:12" x14ac:dyDescent="0.25">
      <c r="A1267" t="s">
        <v>929</v>
      </c>
      <c r="B1267" s="9" t="s">
        <v>901</v>
      </c>
      <c r="C1267" t="s">
        <v>271</v>
      </c>
      <c r="D1267" t="s">
        <v>747</v>
      </c>
      <c r="E1267" t="s">
        <v>615</v>
      </c>
      <c r="F1267" t="s">
        <v>736</v>
      </c>
      <c r="G1267" t="s">
        <v>660</v>
      </c>
      <c r="H1267" t="s">
        <v>509</v>
      </c>
      <c r="I1267" t="s">
        <v>198</v>
      </c>
      <c r="J1267" t="s">
        <v>295</v>
      </c>
      <c r="K1267" t="s">
        <v>609</v>
      </c>
      <c r="L1267" t="s">
        <v>401</v>
      </c>
    </row>
    <row r="1268" spans="1:12" x14ac:dyDescent="0.25">
      <c r="A1268" t="s">
        <v>929</v>
      </c>
      <c r="B1268" s="9" t="s">
        <v>902</v>
      </c>
      <c r="C1268" t="s">
        <v>190</v>
      </c>
      <c r="D1268" t="s">
        <v>238</v>
      </c>
      <c r="E1268" t="s">
        <v>432</v>
      </c>
      <c r="F1268" t="s">
        <v>184</v>
      </c>
      <c r="G1268" t="s">
        <v>366</v>
      </c>
      <c r="H1268" t="s">
        <v>739</v>
      </c>
      <c r="I1268" t="s">
        <v>489</v>
      </c>
      <c r="J1268" t="s">
        <v>480</v>
      </c>
      <c r="K1268" t="s">
        <v>746</v>
      </c>
      <c r="L1268" t="s">
        <v>650</v>
      </c>
    </row>
    <row r="1269" spans="1:12" x14ac:dyDescent="0.25">
      <c r="A1269" t="s">
        <v>930</v>
      </c>
      <c r="B1269" s="9" t="s">
        <v>881</v>
      </c>
      <c r="C1269" t="s">
        <v>693</v>
      </c>
      <c r="D1269" t="s">
        <v>760</v>
      </c>
      <c r="E1269" t="s">
        <v>882</v>
      </c>
      <c r="F1269" t="s">
        <v>882</v>
      </c>
      <c r="G1269" t="s">
        <v>882</v>
      </c>
      <c r="H1269" t="s">
        <v>882</v>
      </c>
      <c r="I1269" t="s">
        <v>882</v>
      </c>
      <c r="J1269" t="s">
        <v>882</v>
      </c>
      <c r="K1269" t="s">
        <v>882</v>
      </c>
      <c r="L1269" t="s">
        <v>882</v>
      </c>
    </row>
    <row r="1270" spans="1:12" x14ac:dyDescent="0.25">
      <c r="A1270" t="s">
        <v>930</v>
      </c>
      <c r="B1270" s="9" t="s">
        <v>903</v>
      </c>
      <c r="C1270" t="s">
        <v>573</v>
      </c>
      <c r="D1270" t="s">
        <v>882</v>
      </c>
      <c r="E1270" t="s">
        <v>882</v>
      </c>
      <c r="F1270" t="s">
        <v>882</v>
      </c>
      <c r="G1270" t="s">
        <v>882</v>
      </c>
      <c r="H1270" t="s">
        <v>882</v>
      </c>
      <c r="I1270" t="s">
        <v>882</v>
      </c>
      <c r="J1270" t="s">
        <v>882</v>
      </c>
      <c r="K1270" t="s">
        <v>882</v>
      </c>
      <c r="L1270" t="s">
        <v>882</v>
      </c>
    </row>
    <row r="1271" spans="1:12" x14ac:dyDescent="0.25">
      <c r="A1271" t="s">
        <v>930</v>
      </c>
      <c r="B1271" s="9" t="s">
        <v>904</v>
      </c>
      <c r="C1271" t="s">
        <v>702</v>
      </c>
      <c r="D1271" t="s">
        <v>882</v>
      </c>
      <c r="E1271" t="s">
        <v>882</v>
      </c>
      <c r="F1271" t="s">
        <v>882</v>
      </c>
      <c r="G1271" t="s">
        <v>882</v>
      </c>
      <c r="H1271" t="s">
        <v>882</v>
      </c>
      <c r="I1271" t="s">
        <v>882</v>
      </c>
      <c r="J1271" t="s">
        <v>882</v>
      </c>
      <c r="K1271" t="s">
        <v>882</v>
      </c>
      <c r="L1271" t="s">
        <v>882</v>
      </c>
    </row>
    <row r="1272" spans="1:12" x14ac:dyDescent="0.25">
      <c r="A1272" t="s">
        <v>930</v>
      </c>
      <c r="B1272" s="9" t="s">
        <v>905</v>
      </c>
      <c r="C1272" t="s">
        <v>367</v>
      </c>
      <c r="D1272" t="s">
        <v>882</v>
      </c>
      <c r="E1272" t="s">
        <v>882</v>
      </c>
      <c r="F1272" t="s">
        <v>882</v>
      </c>
      <c r="G1272" t="s">
        <v>882</v>
      </c>
      <c r="H1272" t="s">
        <v>882</v>
      </c>
      <c r="I1272" t="s">
        <v>882</v>
      </c>
      <c r="J1272" t="s">
        <v>882</v>
      </c>
      <c r="K1272" t="s">
        <v>882</v>
      </c>
      <c r="L1272" t="s">
        <v>882</v>
      </c>
    </row>
    <row r="1273" spans="1:12" x14ac:dyDescent="0.25">
      <c r="A1273" t="s">
        <v>930</v>
      </c>
      <c r="B1273" s="9" t="s">
        <v>906</v>
      </c>
      <c r="C1273" t="s">
        <v>317</v>
      </c>
      <c r="D1273" t="s">
        <v>882</v>
      </c>
      <c r="E1273" t="s">
        <v>882</v>
      </c>
      <c r="F1273" t="s">
        <v>882</v>
      </c>
      <c r="G1273" t="s">
        <v>882</v>
      </c>
      <c r="H1273" t="s">
        <v>882</v>
      </c>
      <c r="I1273" t="s">
        <v>882</v>
      </c>
      <c r="J1273" t="s">
        <v>882</v>
      </c>
      <c r="K1273" t="s">
        <v>882</v>
      </c>
      <c r="L1273" t="s">
        <v>882</v>
      </c>
    </row>
    <row r="1274" spans="1:12" x14ac:dyDescent="0.25">
      <c r="A1274" t="s">
        <v>930</v>
      </c>
      <c r="B1274" s="9" t="s">
        <v>883</v>
      </c>
      <c r="C1274" t="s">
        <v>388</v>
      </c>
      <c r="D1274" t="s">
        <v>882</v>
      </c>
      <c r="E1274" t="s">
        <v>882</v>
      </c>
      <c r="F1274" t="s">
        <v>882</v>
      </c>
      <c r="G1274" t="s">
        <v>882</v>
      </c>
      <c r="H1274" t="s">
        <v>882</v>
      </c>
      <c r="I1274" t="s">
        <v>882</v>
      </c>
      <c r="J1274" t="s">
        <v>882</v>
      </c>
      <c r="K1274" t="s">
        <v>882</v>
      </c>
      <c r="L1274" t="s">
        <v>882</v>
      </c>
    </row>
    <row r="1275" spans="1:12" x14ac:dyDescent="0.25">
      <c r="A1275" t="s">
        <v>930</v>
      </c>
      <c r="B1275" s="9" t="s">
        <v>884</v>
      </c>
      <c r="C1275" t="s">
        <v>666</v>
      </c>
      <c r="D1275" t="s">
        <v>54</v>
      </c>
      <c r="E1275" t="s">
        <v>396</v>
      </c>
      <c r="F1275" t="s">
        <v>426</v>
      </c>
      <c r="G1275" t="s">
        <v>882</v>
      </c>
      <c r="H1275" t="s">
        <v>882</v>
      </c>
      <c r="I1275" t="s">
        <v>882</v>
      </c>
      <c r="J1275" t="s">
        <v>882</v>
      </c>
      <c r="K1275" t="s">
        <v>882</v>
      </c>
      <c r="L1275" t="s">
        <v>882</v>
      </c>
    </row>
    <row r="1276" spans="1:12" x14ac:dyDescent="0.25">
      <c r="A1276" t="s">
        <v>930</v>
      </c>
      <c r="B1276" s="9" t="s">
        <v>885</v>
      </c>
      <c r="C1276" t="s">
        <v>240</v>
      </c>
      <c r="D1276" t="s">
        <v>882</v>
      </c>
      <c r="E1276" t="s">
        <v>882</v>
      </c>
      <c r="F1276" t="s">
        <v>882</v>
      </c>
      <c r="G1276" t="s">
        <v>882</v>
      </c>
      <c r="H1276" t="s">
        <v>882</v>
      </c>
      <c r="I1276" t="s">
        <v>882</v>
      </c>
      <c r="J1276" t="s">
        <v>882</v>
      </c>
      <c r="K1276" t="s">
        <v>882</v>
      </c>
      <c r="L1276" t="s">
        <v>882</v>
      </c>
    </row>
    <row r="1277" spans="1:12" x14ac:dyDescent="0.25">
      <c r="A1277" t="s">
        <v>930</v>
      </c>
      <c r="B1277" s="9" t="s">
        <v>886</v>
      </c>
      <c r="C1277" t="s">
        <v>237</v>
      </c>
      <c r="D1277" t="s">
        <v>351</v>
      </c>
      <c r="E1277" t="s">
        <v>882</v>
      </c>
      <c r="F1277" t="s">
        <v>882</v>
      </c>
      <c r="G1277" t="s">
        <v>882</v>
      </c>
      <c r="H1277" t="s">
        <v>882</v>
      </c>
      <c r="I1277" t="s">
        <v>882</v>
      </c>
      <c r="J1277" t="s">
        <v>882</v>
      </c>
      <c r="K1277" t="s">
        <v>882</v>
      </c>
      <c r="L1277" t="s">
        <v>882</v>
      </c>
    </row>
    <row r="1278" spans="1:12" x14ac:dyDescent="0.25">
      <c r="A1278" t="s">
        <v>930</v>
      </c>
      <c r="B1278" s="9" t="s">
        <v>908</v>
      </c>
      <c r="C1278" t="s">
        <v>503</v>
      </c>
      <c r="D1278" t="s">
        <v>882</v>
      </c>
      <c r="E1278" t="s">
        <v>882</v>
      </c>
      <c r="F1278" t="s">
        <v>882</v>
      </c>
      <c r="G1278" t="s">
        <v>882</v>
      </c>
      <c r="H1278" t="s">
        <v>882</v>
      </c>
      <c r="I1278" t="s">
        <v>882</v>
      </c>
      <c r="J1278" t="s">
        <v>882</v>
      </c>
      <c r="K1278" t="s">
        <v>882</v>
      </c>
      <c r="L1278" t="s">
        <v>882</v>
      </c>
    </row>
    <row r="1279" spans="1:12" x14ac:dyDescent="0.25">
      <c r="A1279" t="s">
        <v>930</v>
      </c>
      <c r="B1279" s="9" t="s">
        <v>887</v>
      </c>
      <c r="C1279" t="s">
        <v>353</v>
      </c>
      <c r="D1279" t="s">
        <v>882</v>
      </c>
      <c r="E1279" t="s">
        <v>882</v>
      </c>
      <c r="F1279" t="s">
        <v>882</v>
      </c>
      <c r="G1279" t="s">
        <v>882</v>
      </c>
      <c r="H1279" t="s">
        <v>882</v>
      </c>
      <c r="I1279" t="s">
        <v>882</v>
      </c>
      <c r="J1279" t="s">
        <v>882</v>
      </c>
      <c r="K1279" t="s">
        <v>882</v>
      </c>
      <c r="L1279" t="s">
        <v>882</v>
      </c>
    </row>
    <row r="1280" spans="1:12" x14ac:dyDescent="0.25">
      <c r="A1280" t="s">
        <v>930</v>
      </c>
      <c r="B1280" s="9" t="s">
        <v>888</v>
      </c>
      <c r="C1280" t="s">
        <v>117</v>
      </c>
      <c r="D1280" t="s">
        <v>74</v>
      </c>
      <c r="E1280" t="s">
        <v>882</v>
      </c>
      <c r="F1280" t="s">
        <v>882</v>
      </c>
      <c r="G1280" t="s">
        <v>882</v>
      </c>
      <c r="H1280" t="s">
        <v>882</v>
      </c>
      <c r="I1280" t="s">
        <v>882</v>
      </c>
      <c r="J1280" t="s">
        <v>882</v>
      </c>
      <c r="K1280" t="s">
        <v>882</v>
      </c>
      <c r="L1280" t="s">
        <v>882</v>
      </c>
    </row>
    <row r="1281" spans="1:12" x14ac:dyDescent="0.25">
      <c r="A1281" t="s">
        <v>930</v>
      </c>
      <c r="B1281" s="9" t="s">
        <v>889</v>
      </c>
      <c r="C1281" t="s">
        <v>402</v>
      </c>
      <c r="D1281" t="s">
        <v>704</v>
      </c>
      <c r="E1281" t="s">
        <v>669</v>
      </c>
      <c r="F1281" t="s">
        <v>882</v>
      </c>
      <c r="G1281" t="s">
        <v>882</v>
      </c>
      <c r="H1281" t="s">
        <v>882</v>
      </c>
      <c r="I1281" t="s">
        <v>882</v>
      </c>
      <c r="J1281" t="s">
        <v>882</v>
      </c>
      <c r="K1281" t="s">
        <v>882</v>
      </c>
      <c r="L1281" t="s">
        <v>882</v>
      </c>
    </row>
    <row r="1282" spans="1:12" x14ac:dyDescent="0.25">
      <c r="A1282" t="s">
        <v>930</v>
      </c>
      <c r="B1282" s="9" t="s">
        <v>890</v>
      </c>
      <c r="C1282" t="s">
        <v>72</v>
      </c>
      <c r="D1282" t="s">
        <v>296</v>
      </c>
      <c r="E1282" t="s">
        <v>882</v>
      </c>
      <c r="F1282" t="s">
        <v>882</v>
      </c>
      <c r="G1282" t="s">
        <v>882</v>
      </c>
      <c r="H1282" t="s">
        <v>882</v>
      </c>
      <c r="I1282" t="s">
        <v>882</v>
      </c>
      <c r="J1282" t="s">
        <v>882</v>
      </c>
      <c r="K1282" t="s">
        <v>882</v>
      </c>
      <c r="L1282" t="s">
        <v>882</v>
      </c>
    </row>
    <row r="1283" spans="1:12" x14ac:dyDescent="0.25">
      <c r="A1283" t="s">
        <v>930</v>
      </c>
      <c r="B1283" s="9" t="s">
        <v>891</v>
      </c>
      <c r="C1283" t="s">
        <v>344</v>
      </c>
      <c r="D1283" t="s">
        <v>370</v>
      </c>
      <c r="E1283" t="s">
        <v>139</v>
      </c>
      <c r="F1283" t="s">
        <v>323</v>
      </c>
      <c r="G1283" t="s">
        <v>453</v>
      </c>
      <c r="H1283" t="s">
        <v>508</v>
      </c>
      <c r="I1283" t="s">
        <v>882</v>
      </c>
      <c r="J1283" t="s">
        <v>882</v>
      </c>
      <c r="K1283" t="s">
        <v>882</v>
      </c>
      <c r="L1283" t="s">
        <v>882</v>
      </c>
    </row>
    <row r="1284" spans="1:12" x14ac:dyDescent="0.25">
      <c r="A1284" t="s">
        <v>930</v>
      </c>
      <c r="B1284" s="9" t="s">
        <v>892</v>
      </c>
      <c r="C1284" t="s">
        <v>660</v>
      </c>
      <c r="D1284" t="s">
        <v>615</v>
      </c>
      <c r="E1284" t="s">
        <v>142</v>
      </c>
      <c r="F1284" t="s">
        <v>736</v>
      </c>
      <c r="G1284" t="s">
        <v>752</v>
      </c>
      <c r="H1284" t="s">
        <v>882</v>
      </c>
      <c r="I1284" t="s">
        <v>882</v>
      </c>
      <c r="J1284" t="s">
        <v>882</v>
      </c>
      <c r="K1284" t="s">
        <v>882</v>
      </c>
      <c r="L1284" t="s">
        <v>882</v>
      </c>
    </row>
    <row r="1285" spans="1:12" x14ac:dyDescent="0.25">
      <c r="A1285" t="s">
        <v>930</v>
      </c>
      <c r="B1285" s="9" t="s">
        <v>893</v>
      </c>
      <c r="C1285" t="s">
        <v>512</v>
      </c>
      <c r="D1285" t="s">
        <v>509</v>
      </c>
      <c r="E1285" t="s">
        <v>579</v>
      </c>
      <c r="F1285" t="s">
        <v>671</v>
      </c>
      <c r="G1285" t="s">
        <v>882</v>
      </c>
      <c r="H1285" t="s">
        <v>882</v>
      </c>
      <c r="I1285" t="s">
        <v>882</v>
      </c>
      <c r="J1285" t="s">
        <v>882</v>
      </c>
      <c r="K1285" t="s">
        <v>882</v>
      </c>
      <c r="L1285" t="s">
        <v>882</v>
      </c>
    </row>
    <row r="1286" spans="1:12" x14ac:dyDescent="0.25">
      <c r="A1286" t="s">
        <v>930</v>
      </c>
      <c r="B1286" s="9" t="s">
        <v>912</v>
      </c>
      <c r="C1286" t="s">
        <v>277</v>
      </c>
      <c r="D1286" t="s">
        <v>609</v>
      </c>
      <c r="E1286" t="s">
        <v>718</v>
      </c>
      <c r="F1286" t="s">
        <v>882</v>
      </c>
      <c r="G1286" t="s">
        <v>882</v>
      </c>
      <c r="H1286" t="s">
        <v>882</v>
      </c>
      <c r="I1286" t="s">
        <v>882</v>
      </c>
      <c r="J1286" t="s">
        <v>882</v>
      </c>
      <c r="K1286" t="s">
        <v>882</v>
      </c>
      <c r="L1286" t="s">
        <v>882</v>
      </c>
    </row>
    <row r="1287" spans="1:12" x14ac:dyDescent="0.25">
      <c r="A1287" t="s">
        <v>930</v>
      </c>
      <c r="B1287" s="9" t="s">
        <v>894</v>
      </c>
      <c r="C1287" t="s">
        <v>271</v>
      </c>
      <c r="D1287" t="s">
        <v>747</v>
      </c>
      <c r="E1287" t="s">
        <v>401</v>
      </c>
      <c r="F1287" t="s">
        <v>602</v>
      </c>
      <c r="G1287" t="s">
        <v>603</v>
      </c>
      <c r="H1287" t="s">
        <v>882</v>
      </c>
      <c r="I1287" t="s">
        <v>882</v>
      </c>
      <c r="J1287" t="s">
        <v>882</v>
      </c>
      <c r="K1287" t="s">
        <v>882</v>
      </c>
      <c r="L1287" t="s">
        <v>882</v>
      </c>
    </row>
    <row r="1288" spans="1:12" x14ac:dyDescent="0.25">
      <c r="A1288" t="s">
        <v>930</v>
      </c>
      <c r="B1288" s="9" t="s">
        <v>914</v>
      </c>
      <c r="C1288" t="s">
        <v>190</v>
      </c>
      <c r="D1288" t="s">
        <v>882</v>
      </c>
      <c r="E1288" t="s">
        <v>882</v>
      </c>
      <c r="F1288" t="s">
        <v>882</v>
      </c>
      <c r="G1288" t="s">
        <v>882</v>
      </c>
      <c r="H1288" t="s">
        <v>882</v>
      </c>
      <c r="I1288" t="s">
        <v>882</v>
      </c>
      <c r="J1288" t="s">
        <v>882</v>
      </c>
      <c r="K1288" t="s">
        <v>882</v>
      </c>
      <c r="L1288" t="s">
        <v>882</v>
      </c>
    </row>
    <row r="1289" spans="1:12" x14ac:dyDescent="0.25">
      <c r="A1289" t="s">
        <v>930</v>
      </c>
      <c r="B1289" s="9" t="s">
        <v>895</v>
      </c>
      <c r="C1289" t="s">
        <v>432</v>
      </c>
      <c r="D1289" t="s">
        <v>238</v>
      </c>
      <c r="E1289" t="s">
        <v>882</v>
      </c>
      <c r="F1289" t="s">
        <v>882</v>
      </c>
      <c r="G1289" t="s">
        <v>882</v>
      </c>
      <c r="H1289" t="s">
        <v>882</v>
      </c>
      <c r="I1289" t="s">
        <v>882</v>
      </c>
      <c r="J1289" t="s">
        <v>882</v>
      </c>
      <c r="K1289" t="s">
        <v>882</v>
      </c>
      <c r="L1289" t="s">
        <v>882</v>
      </c>
    </row>
    <row r="1290" spans="1:12" x14ac:dyDescent="0.25">
      <c r="A1290" t="s">
        <v>930</v>
      </c>
      <c r="B1290" s="9" t="s">
        <v>896</v>
      </c>
      <c r="C1290" t="s">
        <v>489</v>
      </c>
      <c r="D1290" t="s">
        <v>882</v>
      </c>
      <c r="E1290" t="s">
        <v>882</v>
      </c>
      <c r="F1290" t="s">
        <v>882</v>
      </c>
      <c r="G1290" t="s">
        <v>882</v>
      </c>
      <c r="H1290" t="s">
        <v>882</v>
      </c>
      <c r="I1290" t="s">
        <v>882</v>
      </c>
      <c r="J1290" t="s">
        <v>882</v>
      </c>
      <c r="K1290" t="s">
        <v>882</v>
      </c>
      <c r="L1290" t="s">
        <v>882</v>
      </c>
    </row>
    <row r="1291" spans="1:12" x14ac:dyDescent="0.25">
      <c r="A1291" t="s">
        <v>930</v>
      </c>
      <c r="B1291" s="9" t="s">
        <v>897</v>
      </c>
      <c r="C1291" t="s">
        <v>693</v>
      </c>
      <c r="D1291" t="s">
        <v>702</v>
      </c>
      <c r="E1291" t="s">
        <v>573</v>
      </c>
      <c r="F1291" t="s">
        <v>760</v>
      </c>
      <c r="G1291" t="s">
        <v>367</v>
      </c>
      <c r="H1291" t="s">
        <v>882</v>
      </c>
      <c r="I1291" t="s">
        <v>882</v>
      </c>
      <c r="J1291" t="s">
        <v>882</v>
      </c>
      <c r="K1291" t="s">
        <v>882</v>
      </c>
      <c r="L1291" t="s">
        <v>882</v>
      </c>
    </row>
    <row r="1292" spans="1:12" x14ac:dyDescent="0.25">
      <c r="A1292" t="s">
        <v>930</v>
      </c>
      <c r="B1292" s="9" t="s">
        <v>898</v>
      </c>
      <c r="C1292" t="s">
        <v>666</v>
      </c>
      <c r="D1292" t="s">
        <v>317</v>
      </c>
      <c r="E1292" t="s">
        <v>388</v>
      </c>
      <c r="F1292" t="s">
        <v>54</v>
      </c>
      <c r="G1292" t="s">
        <v>396</v>
      </c>
      <c r="H1292" t="s">
        <v>426</v>
      </c>
      <c r="I1292" t="s">
        <v>882</v>
      </c>
      <c r="J1292" t="s">
        <v>882</v>
      </c>
      <c r="K1292" t="s">
        <v>882</v>
      </c>
      <c r="L1292" t="s">
        <v>882</v>
      </c>
    </row>
    <row r="1293" spans="1:12" x14ac:dyDescent="0.25">
      <c r="A1293" t="s">
        <v>930</v>
      </c>
      <c r="B1293" s="9" t="s">
        <v>899</v>
      </c>
      <c r="C1293" t="s">
        <v>237</v>
      </c>
      <c r="D1293" t="s">
        <v>240</v>
      </c>
      <c r="E1293" t="s">
        <v>351</v>
      </c>
      <c r="F1293" t="s">
        <v>503</v>
      </c>
      <c r="G1293" t="s">
        <v>353</v>
      </c>
      <c r="H1293" t="s">
        <v>882</v>
      </c>
      <c r="I1293" t="s">
        <v>882</v>
      </c>
      <c r="J1293" t="s">
        <v>882</v>
      </c>
      <c r="K1293" t="s">
        <v>882</v>
      </c>
      <c r="L1293" t="s">
        <v>882</v>
      </c>
    </row>
    <row r="1294" spans="1:12" x14ac:dyDescent="0.25">
      <c r="A1294" t="s">
        <v>930</v>
      </c>
      <c r="B1294" s="9" t="s">
        <v>900</v>
      </c>
      <c r="C1294" t="s">
        <v>402</v>
      </c>
      <c r="D1294" t="s">
        <v>704</v>
      </c>
      <c r="E1294" t="s">
        <v>72</v>
      </c>
      <c r="F1294" t="s">
        <v>344</v>
      </c>
      <c r="G1294" t="s">
        <v>370</v>
      </c>
      <c r="H1294" t="s">
        <v>117</v>
      </c>
      <c r="I1294" t="s">
        <v>74</v>
      </c>
      <c r="J1294" t="s">
        <v>669</v>
      </c>
      <c r="K1294" t="s">
        <v>296</v>
      </c>
      <c r="L1294" t="s">
        <v>139</v>
      </c>
    </row>
    <row r="1295" spans="1:12" x14ac:dyDescent="0.25">
      <c r="A1295" t="s">
        <v>930</v>
      </c>
      <c r="B1295" s="9" t="s">
        <v>901</v>
      </c>
      <c r="C1295" t="s">
        <v>660</v>
      </c>
      <c r="D1295" t="s">
        <v>271</v>
      </c>
      <c r="E1295" t="s">
        <v>747</v>
      </c>
      <c r="F1295" t="s">
        <v>512</v>
      </c>
      <c r="G1295" t="s">
        <v>401</v>
      </c>
      <c r="H1295" t="s">
        <v>615</v>
      </c>
      <c r="I1295" t="s">
        <v>509</v>
      </c>
      <c r="J1295" t="s">
        <v>277</v>
      </c>
      <c r="K1295" t="s">
        <v>609</v>
      </c>
      <c r="L1295" t="s">
        <v>718</v>
      </c>
    </row>
    <row r="1296" spans="1:12" x14ac:dyDescent="0.25">
      <c r="A1296" t="s">
        <v>930</v>
      </c>
      <c r="B1296" s="9" t="s">
        <v>902</v>
      </c>
      <c r="C1296" t="s">
        <v>432</v>
      </c>
      <c r="D1296" t="s">
        <v>190</v>
      </c>
      <c r="E1296" t="s">
        <v>238</v>
      </c>
      <c r="F1296" t="s">
        <v>489</v>
      </c>
      <c r="G1296" t="s">
        <v>882</v>
      </c>
      <c r="H1296" t="s">
        <v>882</v>
      </c>
      <c r="I1296" t="s">
        <v>882</v>
      </c>
      <c r="J1296" t="s">
        <v>882</v>
      </c>
      <c r="K1296" t="s">
        <v>882</v>
      </c>
      <c r="L1296" t="s">
        <v>882</v>
      </c>
    </row>
    <row r="1297" spans="1:12" x14ac:dyDescent="0.25">
      <c r="A1297" t="s">
        <v>22</v>
      </c>
      <c r="B1297" s="9" t="s">
        <v>881</v>
      </c>
      <c r="C1297" t="s">
        <v>717</v>
      </c>
      <c r="D1297" t="s">
        <v>450</v>
      </c>
      <c r="E1297" t="s">
        <v>882</v>
      </c>
      <c r="F1297" t="s">
        <v>882</v>
      </c>
      <c r="G1297" t="s">
        <v>882</v>
      </c>
      <c r="H1297" t="s">
        <v>882</v>
      </c>
      <c r="I1297" t="s">
        <v>882</v>
      </c>
      <c r="J1297" t="s">
        <v>882</v>
      </c>
      <c r="K1297" t="s">
        <v>882</v>
      </c>
      <c r="L1297" t="s">
        <v>882</v>
      </c>
    </row>
    <row r="1298" spans="1:12" x14ac:dyDescent="0.25">
      <c r="A1298" t="s">
        <v>22</v>
      </c>
      <c r="B1298" s="9" t="s">
        <v>904</v>
      </c>
      <c r="C1298" t="s">
        <v>702</v>
      </c>
      <c r="D1298" t="s">
        <v>882</v>
      </c>
      <c r="E1298" t="s">
        <v>882</v>
      </c>
      <c r="F1298" t="s">
        <v>882</v>
      </c>
      <c r="G1298" t="s">
        <v>882</v>
      </c>
      <c r="H1298" t="s">
        <v>882</v>
      </c>
      <c r="I1298" t="s">
        <v>882</v>
      </c>
      <c r="J1298" t="s">
        <v>882</v>
      </c>
      <c r="K1298" t="s">
        <v>882</v>
      </c>
      <c r="L1298" t="s">
        <v>882</v>
      </c>
    </row>
    <row r="1299" spans="1:12" x14ac:dyDescent="0.25">
      <c r="A1299" t="s">
        <v>22</v>
      </c>
      <c r="B1299" s="9" t="s">
        <v>905</v>
      </c>
      <c r="C1299" t="s">
        <v>367</v>
      </c>
      <c r="D1299" t="s">
        <v>128</v>
      </c>
      <c r="E1299" t="s">
        <v>882</v>
      </c>
      <c r="F1299" t="s">
        <v>882</v>
      </c>
      <c r="G1299" t="s">
        <v>882</v>
      </c>
      <c r="H1299" t="s">
        <v>882</v>
      </c>
      <c r="I1299" t="s">
        <v>882</v>
      </c>
      <c r="J1299" t="s">
        <v>882</v>
      </c>
      <c r="K1299" t="s">
        <v>882</v>
      </c>
      <c r="L1299" t="s">
        <v>882</v>
      </c>
    </row>
    <row r="1300" spans="1:12" x14ac:dyDescent="0.25">
      <c r="A1300" t="s">
        <v>22</v>
      </c>
      <c r="B1300" s="9" t="s">
        <v>906</v>
      </c>
      <c r="C1300" t="s">
        <v>487</v>
      </c>
      <c r="D1300" t="s">
        <v>590</v>
      </c>
      <c r="E1300" t="s">
        <v>727</v>
      </c>
      <c r="F1300" t="s">
        <v>316</v>
      </c>
      <c r="G1300" t="s">
        <v>348</v>
      </c>
      <c r="H1300" t="s">
        <v>162</v>
      </c>
      <c r="I1300" t="s">
        <v>317</v>
      </c>
      <c r="J1300" t="s">
        <v>558</v>
      </c>
      <c r="K1300" t="s">
        <v>599</v>
      </c>
      <c r="L1300" t="s">
        <v>728</v>
      </c>
    </row>
    <row r="1301" spans="1:12" x14ac:dyDescent="0.25">
      <c r="A1301" t="s">
        <v>22</v>
      </c>
      <c r="B1301" s="9" t="s">
        <v>883</v>
      </c>
      <c r="C1301" t="s">
        <v>228</v>
      </c>
      <c r="D1301" t="s">
        <v>629</v>
      </c>
      <c r="E1301" t="s">
        <v>882</v>
      </c>
      <c r="F1301" t="s">
        <v>882</v>
      </c>
      <c r="G1301" t="s">
        <v>882</v>
      </c>
      <c r="H1301" t="s">
        <v>882</v>
      </c>
      <c r="I1301" t="s">
        <v>882</v>
      </c>
      <c r="J1301" t="s">
        <v>882</v>
      </c>
      <c r="K1301" t="s">
        <v>882</v>
      </c>
      <c r="L1301" t="s">
        <v>882</v>
      </c>
    </row>
    <row r="1302" spans="1:12" x14ac:dyDescent="0.25">
      <c r="A1302" t="s">
        <v>22</v>
      </c>
      <c r="B1302" s="9" t="s">
        <v>884</v>
      </c>
      <c r="C1302" t="s">
        <v>396</v>
      </c>
      <c r="D1302" t="s">
        <v>666</v>
      </c>
      <c r="E1302" t="s">
        <v>54</v>
      </c>
      <c r="F1302" t="s">
        <v>426</v>
      </c>
      <c r="G1302" t="s">
        <v>273</v>
      </c>
      <c r="H1302" t="s">
        <v>462</v>
      </c>
      <c r="I1302" t="s">
        <v>545</v>
      </c>
      <c r="J1302" t="s">
        <v>614</v>
      </c>
      <c r="K1302" t="s">
        <v>882</v>
      </c>
      <c r="L1302" t="s">
        <v>882</v>
      </c>
    </row>
    <row r="1303" spans="1:12" x14ac:dyDescent="0.25">
      <c r="A1303" t="s">
        <v>22</v>
      </c>
      <c r="B1303" s="9" t="s">
        <v>907</v>
      </c>
      <c r="C1303" t="s">
        <v>651</v>
      </c>
      <c r="D1303" t="s">
        <v>882</v>
      </c>
      <c r="E1303" t="s">
        <v>882</v>
      </c>
      <c r="F1303" t="s">
        <v>882</v>
      </c>
      <c r="G1303" t="s">
        <v>882</v>
      </c>
      <c r="H1303" t="s">
        <v>882</v>
      </c>
      <c r="I1303" t="s">
        <v>882</v>
      </c>
      <c r="J1303" t="s">
        <v>882</v>
      </c>
      <c r="K1303" t="s">
        <v>882</v>
      </c>
      <c r="L1303" t="s">
        <v>882</v>
      </c>
    </row>
    <row r="1304" spans="1:12" x14ac:dyDescent="0.25">
      <c r="A1304" t="s">
        <v>22</v>
      </c>
      <c r="B1304" s="9" t="s">
        <v>885</v>
      </c>
      <c r="C1304" t="s">
        <v>288</v>
      </c>
      <c r="D1304" t="s">
        <v>240</v>
      </c>
      <c r="E1304" t="s">
        <v>243</v>
      </c>
      <c r="F1304" t="s">
        <v>437</v>
      </c>
      <c r="G1304" t="s">
        <v>882</v>
      </c>
      <c r="H1304" t="s">
        <v>882</v>
      </c>
      <c r="I1304" t="s">
        <v>882</v>
      </c>
      <c r="J1304" t="s">
        <v>882</v>
      </c>
      <c r="K1304" t="s">
        <v>882</v>
      </c>
      <c r="L1304" t="s">
        <v>882</v>
      </c>
    </row>
    <row r="1305" spans="1:12" x14ac:dyDescent="0.25">
      <c r="A1305" t="s">
        <v>22</v>
      </c>
      <c r="B1305" s="9" t="s">
        <v>886</v>
      </c>
      <c r="C1305" t="s">
        <v>113</v>
      </c>
      <c r="D1305" t="s">
        <v>598</v>
      </c>
      <c r="E1305" t="s">
        <v>114</v>
      </c>
      <c r="F1305" t="s">
        <v>137</v>
      </c>
      <c r="G1305" t="s">
        <v>237</v>
      </c>
      <c r="H1305" t="s">
        <v>381</v>
      </c>
      <c r="I1305" t="s">
        <v>882</v>
      </c>
      <c r="J1305" t="s">
        <v>882</v>
      </c>
      <c r="K1305" t="s">
        <v>882</v>
      </c>
      <c r="L1305" t="s">
        <v>882</v>
      </c>
    </row>
    <row r="1306" spans="1:12" x14ac:dyDescent="0.25">
      <c r="A1306" t="s">
        <v>22</v>
      </c>
      <c r="B1306" s="9" t="s">
        <v>908</v>
      </c>
      <c r="C1306" t="s">
        <v>202</v>
      </c>
      <c r="D1306" t="s">
        <v>633</v>
      </c>
      <c r="E1306" t="s">
        <v>882</v>
      </c>
      <c r="F1306" t="s">
        <v>882</v>
      </c>
      <c r="G1306" t="s">
        <v>882</v>
      </c>
      <c r="H1306" t="s">
        <v>882</v>
      </c>
      <c r="I1306" t="s">
        <v>882</v>
      </c>
      <c r="J1306" t="s">
        <v>882</v>
      </c>
      <c r="K1306" t="s">
        <v>882</v>
      </c>
      <c r="L1306" t="s">
        <v>882</v>
      </c>
    </row>
    <row r="1307" spans="1:12" x14ac:dyDescent="0.25">
      <c r="A1307" t="s">
        <v>22</v>
      </c>
      <c r="B1307" s="9" t="s">
        <v>887</v>
      </c>
      <c r="C1307" t="s">
        <v>621</v>
      </c>
      <c r="D1307" t="s">
        <v>304</v>
      </c>
      <c r="E1307" t="s">
        <v>547</v>
      </c>
      <c r="F1307" t="s">
        <v>307</v>
      </c>
      <c r="G1307" t="s">
        <v>259</v>
      </c>
      <c r="H1307" t="s">
        <v>352</v>
      </c>
      <c r="I1307" t="s">
        <v>882</v>
      </c>
      <c r="J1307" t="s">
        <v>882</v>
      </c>
      <c r="K1307" t="s">
        <v>882</v>
      </c>
      <c r="L1307" t="s">
        <v>882</v>
      </c>
    </row>
    <row r="1308" spans="1:12" x14ac:dyDescent="0.25">
      <c r="A1308" t="s">
        <v>22</v>
      </c>
      <c r="B1308" s="9" t="s">
        <v>909</v>
      </c>
      <c r="C1308" t="s">
        <v>130</v>
      </c>
      <c r="D1308" t="s">
        <v>882</v>
      </c>
      <c r="E1308" t="s">
        <v>882</v>
      </c>
      <c r="F1308" t="s">
        <v>882</v>
      </c>
      <c r="G1308" t="s">
        <v>882</v>
      </c>
      <c r="H1308" t="s">
        <v>882</v>
      </c>
      <c r="I1308" t="s">
        <v>882</v>
      </c>
      <c r="J1308" t="s">
        <v>882</v>
      </c>
      <c r="K1308" t="s">
        <v>882</v>
      </c>
      <c r="L1308" t="s">
        <v>882</v>
      </c>
    </row>
    <row r="1309" spans="1:12" x14ac:dyDescent="0.25">
      <c r="A1309" t="s">
        <v>22</v>
      </c>
      <c r="B1309" s="9" t="s">
        <v>910</v>
      </c>
      <c r="C1309" t="s">
        <v>126</v>
      </c>
      <c r="D1309" t="s">
        <v>882</v>
      </c>
      <c r="E1309" t="s">
        <v>882</v>
      </c>
      <c r="F1309" t="s">
        <v>882</v>
      </c>
      <c r="G1309" t="s">
        <v>882</v>
      </c>
      <c r="H1309" t="s">
        <v>882</v>
      </c>
      <c r="I1309" t="s">
        <v>882</v>
      </c>
      <c r="J1309" t="s">
        <v>882</v>
      </c>
      <c r="K1309" t="s">
        <v>882</v>
      </c>
      <c r="L1309" t="s">
        <v>882</v>
      </c>
    </row>
    <row r="1310" spans="1:12" x14ac:dyDescent="0.25">
      <c r="A1310" t="s">
        <v>22</v>
      </c>
      <c r="B1310" s="9" t="s">
        <v>888</v>
      </c>
      <c r="C1310" t="s">
        <v>117</v>
      </c>
      <c r="D1310" t="s">
        <v>738</v>
      </c>
      <c r="E1310" t="s">
        <v>882</v>
      </c>
      <c r="F1310" t="s">
        <v>882</v>
      </c>
      <c r="G1310" t="s">
        <v>882</v>
      </c>
      <c r="H1310" t="s">
        <v>882</v>
      </c>
      <c r="I1310" t="s">
        <v>882</v>
      </c>
      <c r="J1310" t="s">
        <v>882</v>
      </c>
      <c r="K1310" t="s">
        <v>882</v>
      </c>
      <c r="L1310" t="s">
        <v>882</v>
      </c>
    </row>
    <row r="1311" spans="1:12" x14ac:dyDescent="0.25">
      <c r="A1311" t="s">
        <v>22</v>
      </c>
      <c r="B1311" s="9" t="s">
        <v>889</v>
      </c>
      <c r="C1311" t="s">
        <v>704</v>
      </c>
      <c r="D1311" t="s">
        <v>402</v>
      </c>
      <c r="E1311" t="s">
        <v>540</v>
      </c>
      <c r="F1311" t="s">
        <v>223</v>
      </c>
      <c r="G1311" t="s">
        <v>224</v>
      </c>
      <c r="H1311" t="s">
        <v>359</v>
      </c>
      <c r="I1311" t="s">
        <v>403</v>
      </c>
      <c r="J1311" t="s">
        <v>527</v>
      </c>
      <c r="K1311" t="s">
        <v>604</v>
      </c>
      <c r="L1311" t="s">
        <v>756</v>
      </c>
    </row>
    <row r="1312" spans="1:12" x14ac:dyDescent="0.25">
      <c r="A1312" t="s">
        <v>22</v>
      </c>
      <c r="B1312" s="9" t="s">
        <v>890</v>
      </c>
      <c r="C1312" t="s">
        <v>72</v>
      </c>
      <c r="D1312" t="s">
        <v>296</v>
      </c>
      <c r="E1312" t="s">
        <v>526</v>
      </c>
      <c r="F1312" t="s">
        <v>447</v>
      </c>
      <c r="G1312" t="s">
        <v>882</v>
      </c>
      <c r="H1312" t="s">
        <v>882</v>
      </c>
      <c r="I1312" t="s">
        <v>882</v>
      </c>
      <c r="J1312" t="s">
        <v>882</v>
      </c>
      <c r="K1312" t="s">
        <v>882</v>
      </c>
      <c r="L1312" t="s">
        <v>882</v>
      </c>
    </row>
    <row r="1313" spans="1:12" x14ac:dyDescent="0.25">
      <c r="A1313" t="s">
        <v>22</v>
      </c>
      <c r="B1313" s="9" t="s">
        <v>911</v>
      </c>
      <c r="C1313" t="s">
        <v>267</v>
      </c>
      <c r="D1313" t="s">
        <v>53</v>
      </c>
      <c r="E1313" t="s">
        <v>360</v>
      </c>
      <c r="F1313" t="s">
        <v>882</v>
      </c>
      <c r="G1313" t="s">
        <v>882</v>
      </c>
      <c r="H1313" t="s">
        <v>882</v>
      </c>
      <c r="I1313" t="s">
        <v>882</v>
      </c>
      <c r="J1313" t="s">
        <v>882</v>
      </c>
      <c r="K1313" t="s">
        <v>882</v>
      </c>
      <c r="L1313" t="s">
        <v>882</v>
      </c>
    </row>
    <row r="1314" spans="1:12" x14ac:dyDescent="0.25">
      <c r="A1314" t="s">
        <v>22</v>
      </c>
      <c r="B1314" s="9" t="s">
        <v>891</v>
      </c>
      <c r="C1314" t="s">
        <v>344</v>
      </c>
      <c r="D1314" t="s">
        <v>453</v>
      </c>
      <c r="E1314" t="s">
        <v>138</v>
      </c>
      <c r="F1314" t="s">
        <v>639</v>
      </c>
      <c r="G1314" t="s">
        <v>655</v>
      </c>
      <c r="H1314" t="s">
        <v>121</v>
      </c>
      <c r="I1314" t="s">
        <v>131</v>
      </c>
      <c r="J1314" t="s">
        <v>234</v>
      </c>
      <c r="K1314" t="s">
        <v>285</v>
      </c>
      <c r="L1314" t="s">
        <v>323</v>
      </c>
    </row>
    <row r="1315" spans="1:12" x14ac:dyDescent="0.25">
      <c r="A1315" t="s">
        <v>22</v>
      </c>
      <c r="B1315" s="9" t="s">
        <v>892</v>
      </c>
      <c r="C1315" t="s">
        <v>660</v>
      </c>
      <c r="D1315" t="s">
        <v>615</v>
      </c>
      <c r="E1315" t="s">
        <v>295</v>
      </c>
      <c r="F1315" t="s">
        <v>222</v>
      </c>
      <c r="G1315" t="s">
        <v>198</v>
      </c>
      <c r="H1315" t="s">
        <v>205</v>
      </c>
      <c r="I1315" t="s">
        <v>423</v>
      </c>
      <c r="J1315" t="s">
        <v>736</v>
      </c>
      <c r="K1315" t="s">
        <v>164</v>
      </c>
      <c r="L1315" t="s">
        <v>179</v>
      </c>
    </row>
    <row r="1316" spans="1:12" x14ac:dyDescent="0.25">
      <c r="A1316" t="s">
        <v>22</v>
      </c>
      <c r="B1316" s="9" t="s">
        <v>893</v>
      </c>
      <c r="C1316" t="s">
        <v>509</v>
      </c>
      <c r="D1316" t="s">
        <v>204</v>
      </c>
      <c r="E1316" t="s">
        <v>512</v>
      </c>
      <c r="F1316" t="s">
        <v>579</v>
      </c>
      <c r="G1316" t="s">
        <v>882</v>
      </c>
      <c r="H1316" t="s">
        <v>882</v>
      </c>
      <c r="I1316" t="s">
        <v>882</v>
      </c>
      <c r="J1316" t="s">
        <v>882</v>
      </c>
      <c r="K1316" t="s">
        <v>882</v>
      </c>
      <c r="L1316" t="s">
        <v>882</v>
      </c>
    </row>
    <row r="1317" spans="1:12" x14ac:dyDescent="0.25">
      <c r="A1317" t="s">
        <v>22</v>
      </c>
      <c r="B1317" s="9" t="s">
        <v>912</v>
      </c>
      <c r="C1317" t="s">
        <v>609</v>
      </c>
      <c r="D1317" t="s">
        <v>473</v>
      </c>
      <c r="E1317" t="s">
        <v>718</v>
      </c>
      <c r="F1317" t="s">
        <v>145</v>
      </c>
      <c r="G1317" t="s">
        <v>571</v>
      </c>
      <c r="H1317" t="s">
        <v>713</v>
      </c>
      <c r="I1317" t="s">
        <v>277</v>
      </c>
      <c r="J1317" t="s">
        <v>334</v>
      </c>
      <c r="K1317" t="s">
        <v>564</v>
      </c>
      <c r="L1317" t="s">
        <v>618</v>
      </c>
    </row>
    <row r="1318" spans="1:12" x14ac:dyDescent="0.25">
      <c r="A1318" t="s">
        <v>22</v>
      </c>
      <c r="B1318" s="9" t="s">
        <v>913</v>
      </c>
      <c r="C1318" t="s">
        <v>570</v>
      </c>
      <c r="D1318" t="s">
        <v>490</v>
      </c>
      <c r="E1318" t="s">
        <v>555</v>
      </c>
      <c r="F1318" t="s">
        <v>882</v>
      </c>
      <c r="G1318" t="s">
        <v>882</v>
      </c>
      <c r="H1318" t="s">
        <v>882</v>
      </c>
      <c r="I1318" t="s">
        <v>882</v>
      </c>
      <c r="J1318" t="s">
        <v>882</v>
      </c>
      <c r="K1318" t="s">
        <v>882</v>
      </c>
      <c r="L1318" t="s">
        <v>882</v>
      </c>
    </row>
    <row r="1319" spans="1:12" x14ac:dyDescent="0.25">
      <c r="A1319" t="s">
        <v>22</v>
      </c>
      <c r="B1319" s="9" t="s">
        <v>894</v>
      </c>
      <c r="C1319" t="s">
        <v>271</v>
      </c>
      <c r="D1319" t="s">
        <v>747</v>
      </c>
      <c r="E1319" t="s">
        <v>401</v>
      </c>
      <c r="F1319" t="s">
        <v>602</v>
      </c>
      <c r="G1319" t="s">
        <v>193</v>
      </c>
      <c r="H1319" t="s">
        <v>603</v>
      </c>
      <c r="I1319" t="s">
        <v>882</v>
      </c>
      <c r="J1319" t="s">
        <v>882</v>
      </c>
      <c r="K1319" t="s">
        <v>882</v>
      </c>
      <c r="L1319" t="s">
        <v>882</v>
      </c>
    </row>
    <row r="1320" spans="1:12" x14ac:dyDescent="0.25">
      <c r="A1320" t="s">
        <v>22</v>
      </c>
      <c r="B1320" s="9" t="s">
        <v>914</v>
      </c>
      <c r="C1320" t="s">
        <v>190</v>
      </c>
      <c r="D1320" t="s">
        <v>575</v>
      </c>
      <c r="E1320" t="s">
        <v>366</v>
      </c>
      <c r="F1320" t="s">
        <v>882</v>
      </c>
      <c r="G1320" t="s">
        <v>882</v>
      </c>
      <c r="H1320" t="s">
        <v>882</v>
      </c>
      <c r="I1320" t="s">
        <v>882</v>
      </c>
      <c r="J1320" t="s">
        <v>882</v>
      </c>
      <c r="K1320" t="s">
        <v>882</v>
      </c>
      <c r="L1320" t="s">
        <v>882</v>
      </c>
    </row>
    <row r="1321" spans="1:12" x14ac:dyDescent="0.25">
      <c r="A1321" t="s">
        <v>22</v>
      </c>
      <c r="B1321" s="9" t="s">
        <v>895</v>
      </c>
      <c r="C1321" t="s">
        <v>238</v>
      </c>
      <c r="D1321" t="s">
        <v>432</v>
      </c>
      <c r="E1321" t="s">
        <v>882</v>
      </c>
      <c r="F1321" t="s">
        <v>882</v>
      </c>
      <c r="G1321" t="s">
        <v>882</v>
      </c>
      <c r="H1321" t="s">
        <v>882</v>
      </c>
      <c r="I1321" t="s">
        <v>882</v>
      </c>
      <c r="J1321" t="s">
        <v>882</v>
      </c>
      <c r="K1321" t="s">
        <v>882</v>
      </c>
      <c r="L1321" t="s">
        <v>882</v>
      </c>
    </row>
    <row r="1322" spans="1:12" x14ac:dyDescent="0.25">
      <c r="A1322" t="s">
        <v>22</v>
      </c>
      <c r="B1322" s="9" t="s">
        <v>896</v>
      </c>
      <c r="C1322" t="s">
        <v>739</v>
      </c>
      <c r="D1322" t="s">
        <v>480</v>
      </c>
      <c r="E1322" t="s">
        <v>626</v>
      </c>
      <c r="F1322" t="s">
        <v>746</v>
      </c>
      <c r="G1322" t="s">
        <v>882</v>
      </c>
      <c r="H1322" t="s">
        <v>882</v>
      </c>
      <c r="I1322" t="s">
        <v>882</v>
      </c>
      <c r="J1322" t="s">
        <v>882</v>
      </c>
      <c r="K1322" t="s">
        <v>882</v>
      </c>
      <c r="L1322" t="s">
        <v>882</v>
      </c>
    </row>
    <row r="1323" spans="1:12" x14ac:dyDescent="0.25">
      <c r="A1323" t="s">
        <v>22</v>
      </c>
      <c r="B1323" s="9" t="s">
        <v>897</v>
      </c>
      <c r="C1323" t="s">
        <v>702</v>
      </c>
      <c r="D1323" t="s">
        <v>367</v>
      </c>
      <c r="E1323" t="s">
        <v>717</v>
      </c>
      <c r="F1323" t="s">
        <v>450</v>
      </c>
      <c r="G1323" t="s">
        <v>128</v>
      </c>
      <c r="H1323" t="s">
        <v>882</v>
      </c>
      <c r="I1323" t="s">
        <v>882</v>
      </c>
      <c r="J1323" t="s">
        <v>882</v>
      </c>
      <c r="K1323" t="s">
        <v>882</v>
      </c>
      <c r="L1323" t="s">
        <v>882</v>
      </c>
    </row>
    <row r="1324" spans="1:12" x14ac:dyDescent="0.25">
      <c r="A1324" t="s">
        <v>22</v>
      </c>
      <c r="B1324" s="9" t="s">
        <v>898</v>
      </c>
      <c r="C1324" t="s">
        <v>396</v>
      </c>
      <c r="D1324" t="s">
        <v>666</v>
      </c>
      <c r="E1324" t="s">
        <v>487</v>
      </c>
      <c r="F1324" t="s">
        <v>590</v>
      </c>
      <c r="G1324" t="s">
        <v>727</v>
      </c>
      <c r="H1324" t="s">
        <v>54</v>
      </c>
      <c r="I1324" t="s">
        <v>426</v>
      </c>
      <c r="J1324" t="s">
        <v>316</v>
      </c>
      <c r="K1324" t="s">
        <v>348</v>
      </c>
      <c r="L1324" t="s">
        <v>273</v>
      </c>
    </row>
    <row r="1325" spans="1:12" x14ac:dyDescent="0.25">
      <c r="A1325" t="s">
        <v>22</v>
      </c>
      <c r="B1325" s="9" t="s">
        <v>899</v>
      </c>
      <c r="C1325" t="s">
        <v>621</v>
      </c>
      <c r="D1325" t="s">
        <v>288</v>
      </c>
      <c r="E1325" t="s">
        <v>240</v>
      </c>
      <c r="F1325" t="s">
        <v>113</v>
      </c>
      <c r="G1325" t="s">
        <v>598</v>
      </c>
      <c r="H1325" t="s">
        <v>304</v>
      </c>
      <c r="I1325" t="s">
        <v>202</v>
      </c>
      <c r="J1325" t="s">
        <v>547</v>
      </c>
      <c r="K1325" t="s">
        <v>126</v>
      </c>
      <c r="L1325" t="s">
        <v>114</v>
      </c>
    </row>
    <row r="1326" spans="1:12" x14ac:dyDescent="0.25">
      <c r="A1326" t="s">
        <v>22</v>
      </c>
      <c r="B1326" s="9" t="s">
        <v>900</v>
      </c>
      <c r="C1326" t="s">
        <v>704</v>
      </c>
      <c r="D1326" t="s">
        <v>344</v>
      </c>
      <c r="E1326" t="s">
        <v>72</v>
      </c>
      <c r="F1326" t="s">
        <v>267</v>
      </c>
      <c r="G1326" t="s">
        <v>296</v>
      </c>
      <c r="H1326" t="s">
        <v>453</v>
      </c>
      <c r="I1326" t="s">
        <v>402</v>
      </c>
      <c r="J1326" t="s">
        <v>540</v>
      </c>
      <c r="K1326" t="s">
        <v>526</v>
      </c>
      <c r="L1326" t="s">
        <v>138</v>
      </c>
    </row>
    <row r="1327" spans="1:12" x14ac:dyDescent="0.25">
      <c r="A1327" t="s">
        <v>22</v>
      </c>
      <c r="B1327" s="9" t="s">
        <v>901</v>
      </c>
      <c r="C1327" t="s">
        <v>271</v>
      </c>
      <c r="D1327" t="s">
        <v>660</v>
      </c>
      <c r="E1327" t="s">
        <v>747</v>
      </c>
      <c r="F1327" t="s">
        <v>401</v>
      </c>
      <c r="G1327" t="s">
        <v>615</v>
      </c>
      <c r="H1327" t="s">
        <v>609</v>
      </c>
      <c r="I1327" t="s">
        <v>295</v>
      </c>
      <c r="J1327" t="s">
        <v>602</v>
      </c>
      <c r="K1327" t="s">
        <v>509</v>
      </c>
      <c r="L1327" t="s">
        <v>570</v>
      </c>
    </row>
    <row r="1328" spans="1:12" x14ac:dyDescent="0.25">
      <c r="A1328" t="s">
        <v>22</v>
      </c>
      <c r="B1328" s="9" t="s">
        <v>902</v>
      </c>
      <c r="C1328" t="s">
        <v>190</v>
      </c>
      <c r="D1328" t="s">
        <v>739</v>
      </c>
      <c r="E1328" t="s">
        <v>575</v>
      </c>
      <c r="F1328" t="s">
        <v>238</v>
      </c>
      <c r="G1328" t="s">
        <v>432</v>
      </c>
      <c r="H1328" t="s">
        <v>366</v>
      </c>
      <c r="I1328" t="s">
        <v>480</v>
      </c>
      <c r="J1328" t="s">
        <v>626</v>
      </c>
      <c r="K1328" t="s">
        <v>746</v>
      </c>
      <c r="L1328" t="s">
        <v>882</v>
      </c>
    </row>
    <row r="1329" spans="1:12" x14ac:dyDescent="0.25">
      <c r="A1329" t="s">
        <v>21</v>
      </c>
      <c r="B1329" s="9" t="s">
        <v>881</v>
      </c>
      <c r="C1329" t="s">
        <v>450</v>
      </c>
      <c r="D1329" t="s">
        <v>681</v>
      </c>
      <c r="E1329" t="s">
        <v>668</v>
      </c>
      <c r="F1329" t="s">
        <v>693</v>
      </c>
      <c r="G1329" t="s">
        <v>717</v>
      </c>
      <c r="H1329" t="s">
        <v>760</v>
      </c>
      <c r="I1329" t="s">
        <v>166</v>
      </c>
      <c r="J1329" t="s">
        <v>298</v>
      </c>
      <c r="K1329" t="s">
        <v>339</v>
      </c>
      <c r="L1329" t="s">
        <v>882</v>
      </c>
    </row>
    <row r="1330" spans="1:12" x14ac:dyDescent="0.25">
      <c r="A1330" t="s">
        <v>21</v>
      </c>
      <c r="B1330" s="9" t="s">
        <v>903</v>
      </c>
      <c r="C1330" t="s">
        <v>327</v>
      </c>
      <c r="D1330" t="s">
        <v>882</v>
      </c>
      <c r="E1330" t="s">
        <v>882</v>
      </c>
      <c r="F1330" t="s">
        <v>882</v>
      </c>
      <c r="G1330" t="s">
        <v>882</v>
      </c>
      <c r="H1330" t="s">
        <v>882</v>
      </c>
      <c r="I1330" t="s">
        <v>882</v>
      </c>
      <c r="J1330" t="s">
        <v>882</v>
      </c>
      <c r="K1330" t="s">
        <v>882</v>
      </c>
      <c r="L1330" t="s">
        <v>882</v>
      </c>
    </row>
    <row r="1331" spans="1:12" x14ac:dyDescent="0.25">
      <c r="A1331" t="s">
        <v>21</v>
      </c>
      <c r="B1331" s="9" t="s">
        <v>904</v>
      </c>
      <c r="C1331" t="s">
        <v>702</v>
      </c>
      <c r="D1331" t="s">
        <v>452</v>
      </c>
      <c r="E1331" t="s">
        <v>612</v>
      </c>
      <c r="F1331" t="s">
        <v>882</v>
      </c>
      <c r="G1331" t="s">
        <v>882</v>
      </c>
      <c r="H1331" t="s">
        <v>882</v>
      </c>
      <c r="I1331" t="s">
        <v>882</v>
      </c>
      <c r="J1331" t="s">
        <v>882</v>
      </c>
      <c r="K1331" t="s">
        <v>882</v>
      </c>
      <c r="L1331" t="s">
        <v>882</v>
      </c>
    </row>
    <row r="1332" spans="1:12" x14ac:dyDescent="0.25">
      <c r="A1332" t="s">
        <v>21</v>
      </c>
      <c r="B1332" s="9" t="s">
        <v>905</v>
      </c>
      <c r="C1332" t="s">
        <v>128</v>
      </c>
      <c r="D1332" t="s">
        <v>210</v>
      </c>
      <c r="E1332" t="s">
        <v>882</v>
      </c>
      <c r="F1332" t="s">
        <v>882</v>
      </c>
      <c r="G1332" t="s">
        <v>882</v>
      </c>
      <c r="H1332" t="s">
        <v>882</v>
      </c>
      <c r="I1332" t="s">
        <v>882</v>
      </c>
      <c r="J1332" t="s">
        <v>882</v>
      </c>
      <c r="K1332" t="s">
        <v>882</v>
      </c>
      <c r="L1332" t="s">
        <v>882</v>
      </c>
    </row>
    <row r="1333" spans="1:12" x14ac:dyDescent="0.25">
      <c r="A1333" t="s">
        <v>21</v>
      </c>
      <c r="B1333" s="9" t="s">
        <v>906</v>
      </c>
      <c r="C1333" t="s">
        <v>727</v>
      </c>
      <c r="D1333" t="s">
        <v>732</v>
      </c>
      <c r="E1333" t="s">
        <v>147</v>
      </c>
      <c r="F1333" t="s">
        <v>590</v>
      </c>
      <c r="G1333" t="s">
        <v>728</v>
      </c>
      <c r="H1333" t="s">
        <v>270</v>
      </c>
      <c r="I1333" t="s">
        <v>316</v>
      </c>
      <c r="J1333" t="s">
        <v>317</v>
      </c>
      <c r="K1333" t="s">
        <v>162</v>
      </c>
      <c r="L1333" t="s">
        <v>558</v>
      </c>
    </row>
    <row r="1334" spans="1:12" x14ac:dyDescent="0.25">
      <c r="A1334" t="s">
        <v>21</v>
      </c>
      <c r="B1334" s="9" t="s">
        <v>883</v>
      </c>
      <c r="C1334" t="s">
        <v>228</v>
      </c>
      <c r="D1334" t="s">
        <v>390</v>
      </c>
      <c r="E1334" t="s">
        <v>479</v>
      </c>
      <c r="F1334" t="s">
        <v>882</v>
      </c>
      <c r="G1334" t="s">
        <v>882</v>
      </c>
      <c r="H1334" t="s">
        <v>882</v>
      </c>
      <c r="I1334" t="s">
        <v>882</v>
      </c>
      <c r="J1334" t="s">
        <v>882</v>
      </c>
      <c r="K1334" t="s">
        <v>882</v>
      </c>
      <c r="L1334" t="s">
        <v>882</v>
      </c>
    </row>
    <row r="1335" spans="1:12" x14ac:dyDescent="0.25">
      <c r="A1335" t="s">
        <v>21</v>
      </c>
      <c r="B1335" s="9" t="s">
        <v>884</v>
      </c>
      <c r="C1335" t="s">
        <v>273</v>
      </c>
      <c r="D1335" t="s">
        <v>396</v>
      </c>
      <c r="E1335" t="s">
        <v>426</v>
      </c>
      <c r="F1335" t="s">
        <v>231</v>
      </c>
      <c r="G1335" t="s">
        <v>666</v>
      </c>
      <c r="H1335" t="s">
        <v>57</v>
      </c>
      <c r="I1335" t="s">
        <v>314</v>
      </c>
      <c r="J1335" t="s">
        <v>673</v>
      </c>
      <c r="K1335" t="s">
        <v>155</v>
      </c>
      <c r="L1335" t="s">
        <v>230</v>
      </c>
    </row>
    <row r="1336" spans="1:12" x14ac:dyDescent="0.25">
      <c r="A1336" t="s">
        <v>21</v>
      </c>
      <c r="B1336" s="9" t="s">
        <v>907</v>
      </c>
      <c r="C1336" t="s">
        <v>651</v>
      </c>
      <c r="D1336" t="s">
        <v>346</v>
      </c>
      <c r="E1336" t="s">
        <v>882</v>
      </c>
      <c r="F1336" t="s">
        <v>882</v>
      </c>
      <c r="G1336" t="s">
        <v>882</v>
      </c>
      <c r="H1336" t="s">
        <v>882</v>
      </c>
      <c r="I1336" t="s">
        <v>882</v>
      </c>
      <c r="J1336" t="s">
        <v>882</v>
      </c>
      <c r="K1336" t="s">
        <v>882</v>
      </c>
      <c r="L1336" t="s">
        <v>882</v>
      </c>
    </row>
    <row r="1337" spans="1:12" x14ac:dyDescent="0.25">
      <c r="A1337" t="s">
        <v>21</v>
      </c>
      <c r="B1337" s="9" t="s">
        <v>885</v>
      </c>
      <c r="C1337" t="s">
        <v>240</v>
      </c>
      <c r="D1337" t="s">
        <v>288</v>
      </c>
      <c r="E1337" t="s">
        <v>465</v>
      </c>
      <c r="F1337" t="s">
        <v>542</v>
      </c>
      <c r="G1337" t="s">
        <v>882</v>
      </c>
      <c r="H1337" t="s">
        <v>882</v>
      </c>
      <c r="I1337" t="s">
        <v>882</v>
      </c>
      <c r="J1337" t="s">
        <v>882</v>
      </c>
      <c r="K1337" t="s">
        <v>882</v>
      </c>
      <c r="L1337" t="s">
        <v>882</v>
      </c>
    </row>
    <row r="1338" spans="1:12" x14ac:dyDescent="0.25">
      <c r="A1338" t="s">
        <v>21</v>
      </c>
      <c r="B1338" s="9" t="s">
        <v>886</v>
      </c>
      <c r="C1338" t="s">
        <v>598</v>
      </c>
      <c r="D1338" t="s">
        <v>237</v>
      </c>
      <c r="E1338" t="s">
        <v>312</v>
      </c>
      <c r="F1338" t="s">
        <v>537</v>
      </c>
      <c r="G1338" t="s">
        <v>882</v>
      </c>
      <c r="H1338" t="s">
        <v>882</v>
      </c>
      <c r="I1338" t="s">
        <v>882</v>
      </c>
      <c r="J1338" t="s">
        <v>882</v>
      </c>
      <c r="K1338" t="s">
        <v>882</v>
      </c>
      <c r="L1338" t="s">
        <v>882</v>
      </c>
    </row>
    <row r="1339" spans="1:12" x14ac:dyDescent="0.25">
      <c r="A1339" t="s">
        <v>21</v>
      </c>
      <c r="B1339" s="9" t="s">
        <v>908</v>
      </c>
      <c r="C1339" t="s">
        <v>109</v>
      </c>
      <c r="D1339" t="s">
        <v>503</v>
      </c>
      <c r="E1339" t="s">
        <v>202</v>
      </c>
      <c r="F1339" t="s">
        <v>882</v>
      </c>
      <c r="G1339" t="s">
        <v>882</v>
      </c>
      <c r="H1339" t="s">
        <v>882</v>
      </c>
      <c r="I1339" t="s">
        <v>882</v>
      </c>
      <c r="J1339" t="s">
        <v>882</v>
      </c>
      <c r="K1339" t="s">
        <v>882</v>
      </c>
      <c r="L1339" t="s">
        <v>882</v>
      </c>
    </row>
    <row r="1340" spans="1:12" x14ac:dyDescent="0.25">
      <c r="A1340" t="s">
        <v>21</v>
      </c>
      <c r="B1340" s="9" t="s">
        <v>887</v>
      </c>
      <c r="C1340" t="s">
        <v>621</v>
      </c>
      <c r="D1340" t="s">
        <v>304</v>
      </c>
      <c r="E1340" t="s">
        <v>547</v>
      </c>
      <c r="F1340" t="s">
        <v>714</v>
      </c>
      <c r="G1340" t="s">
        <v>260</v>
      </c>
      <c r="H1340" t="s">
        <v>353</v>
      </c>
      <c r="I1340" t="s">
        <v>355</v>
      </c>
      <c r="J1340" t="s">
        <v>745</v>
      </c>
      <c r="K1340" t="s">
        <v>259</v>
      </c>
      <c r="L1340" t="s">
        <v>356</v>
      </c>
    </row>
    <row r="1341" spans="1:12" x14ac:dyDescent="0.25">
      <c r="A1341" t="s">
        <v>21</v>
      </c>
      <c r="B1341" s="9" t="s">
        <v>910</v>
      </c>
      <c r="C1341" t="s">
        <v>126</v>
      </c>
      <c r="D1341" t="s">
        <v>301</v>
      </c>
      <c r="E1341" t="s">
        <v>329</v>
      </c>
      <c r="F1341" t="s">
        <v>882</v>
      </c>
      <c r="G1341" t="s">
        <v>882</v>
      </c>
      <c r="H1341" t="s">
        <v>882</v>
      </c>
      <c r="I1341" t="s">
        <v>882</v>
      </c>
      <c r="J1341" t="s">
        <v>882</v>
      </c>
      <c r="K1341" t="s">
        <v>882</v>
      </c>
      <c r="L1341" t="s">
        <v>882</v>
      </c>
    </row>
    <row r="1342" spans="1:12" x14ac:dyDescent="0.25">
      <c r="A1342" t="s">
        <v>21</v>
      </c>
      <c r="B1342" s="9" t="s">
        <v>889</v>
      </c>
      <c r="C1342" t="s">
        <v>704</v>
      </c>
      <c r="D1342" t="s">
        <v>223</v>
      </c>
      <c r="E1342" t="s">
        <v>527</v>
      </c>
      <c r="F1342" t="s">
        <v>669</v>
      </c>
      <c r="G1342" t="s">
        <v>402</v>
      </c>
      <c r="H1342" t="s">
        <v>403</v>
      </c>
      <c r="I1342" t="s">
        <v>477</v>
      </c>
      <c r="J1342" t="s">
        <v>576</v>
      </c>
      <c r="K1342" t="s">
        <v>706</v>
      </c>
      <c r="L1342" t="s">
        <v>882</v>
      </c>
    </row>
    <row r="1343" spans="1:12" x14ac:dyDescent="0.25">
      <c r="A1343" t="s">
        <v>21</v>
      </c>
      <c r="B1343" s="9" t="s">
        <v>890</v>
      </c>
      <c r="C1343" t="s">
        <v>72</v>
      </c>
      <c r="D1343" t="s">
        <v>644</v>
      </c>
      <c r="E1343" t="s">
        <v>296</v>
      </c>
      <c r="F1343" t="s">
        <v>445</v>
      </c>
      <c r="G1343" t="s">
        <v>73</v>
      </c>
      <c r="H1343" t="s">
        <v>882</v>
      </c>
      <c r="I1343" t="s">
        <v>882</v>
      </c>
      <c r="J1343" t="s">
        <v>882</v>
      </c>
      <c r="K1343" t="s">
        <v>882</v>
      </c>
      <c r="L1343" t="s">
        <v>882</v>
      </c>
    </row>
    <row r="1344" spans="1:12" x14ac:dyDescent="0.25">
      <c r="A1344" t="s">
        <v>21</v>
      </c>
      <c r="B1344" s="9" t="s">
        <v>911</v>
      </c>
      <c r="C1344" t="s">
        <v>724</v>
      </c>
      <c r="D1344" t="s">
        <v>882</v>
      </c>
      <c r="E1344" t="s">
        <v>882</v>
      </c>
      <c r="F1344" t="s">
        <v>882</v>
      </c>
      <c r="G1344" t="s">
        <v>882</v>
      </c>
      <c r="H1344" t="s">
        <v>882</v>
      </c>
      <c r="I1344" t="s">
        <v>882</v>
      </c>
      <c r="J1344" t="s">
        <v>882</v>
      </c>
      <c r="K1344" t="s">
        <v>882</v>
      </c>
      <c r="L1344" t="s">
        <v>882</v>
      </c>
    </row>
    <row r="1345" spans="1:12" x14ac:dyDescent="0.25">
      <c r="A1345" t="s">
        <v>21</v>
      </c>
      <c r="B1345" s="9" t="s">
        <v>891</v>
      </c>
      <c r="C1345" t="s">
        <v>453</v>
      </c>
      <c r="D1345" t="s">
        <v>323</v>
      </c>
      <c r="E1345" t="s">
        <v>123</v>
      </c>
      <c r="F1345" t="s">
        <v>645</v>
      </c>
      <c r="G1345" t="s">
        <v>131</v>
      </c>
      <c r="H1345" t="s">
        <v>344</v>
      </c>
      <c r="I1345" t="s">
        <v>639</v>
      </c>
      <c r="J1345" t="s">
        <v>699</v>
      </c>
      <c r="K1345" t="s">
        <v>631</v>
      </c>
      <c r="L1345" t="s">
        <v>655</v>
      </c>
    </row>
    <row r="1346" spans="1:12" x14ac:dyDescent="0.25">
      <c r="A1346" t="s">
        <v>21</v>
      </c>
      <c r="B1346" s="9" t="s">
        <v>892</v>
      </c>
      <c r="C1346" t="s">
        <v>615</v>
      </c>
      <c r="D1346" t="s">
        <v>222</v>
      </c>
      <c r="E1346" t="s">
        <v>660</v>
      </c>
      <c r="F1346" t="s">
        <v>179</v>
      </c>
      <c r="G1346" t="s">
        <v>205</v>
      </c>
      <c r="H1346" t="s">
        <v>295</v>
      </c>
      <c r="I1346" t="s">
        <v>736</v>
      </c>
      <c r="J1346" t="s">
        <v>506</v>
      </c>
      <c r="K1346" t="s">
        <v>198</v>
      </c>
      <c r="L1346" t="s">
        <v>422</v>
      </c>
    </row>
    <row r="1347" spans="1:12" x14ac:dyDescent="0.25">
      <c r="A1347" t="s">
        <v>21</v>
      </c>
      <c r="B1347" s="9" t="s">
        <v>893</v>
      </c>
      <c r="C1347" t="s">
        <v>509</v>
      </c>
      <c r="D1347" t="s">
        <v>512</v>
      </c>
      <c r="E1347" t="s">
        <v>204</v>
      </c>
      <c r="F1347" t="s">
        <v>579</v>
      </c>
      <c r="G1347" t="s">
        <v>749</v>
      </c>
      <c r="H1347" t="s">
        <v>882</v>
      </c>
      <c r="I1347" t="s">
        <v>882</v>
      </c>
      <c r="J1347" t="s">
        <v>882</v>
      </c>
      <c r="K1347" t="s">
        <v>882</v>
      </c>
      <c r="L1347" t="s">
        <v>882</v>
      </c>
    </row>
    <row r="1348" spans="1:12" x14ac:dyDescent="0.25">
      <c r="A1348" t="s">
        <v>21</v>
      </c>
      <c r="B1348" s="9" t="s">
        <v>912</v>
      </c>
      <c r="C1348" t="s">
        <v>473</v>
      </c>
      <c r="D1348" t="s">
        <v>609</v>
      </c>
      <c r="E1348" t="s">
        <v>564</v>
      </c>
      <c r="F1348" t="s">
        <v>718</v>
      </c>
      <c r="G1348" t="s">
        <v>571</v>
      </c>
      <c r="H1348" t="s">
        <v>277</v>
      </c>
      <c r="I1348" t="s">
        <v>434</v>
      </c>
      <c r="J1348" t="s">
        <v>334</v>
      </c>
      <c r="K1348" t="s">
        <v>375</v>
      </c>
      <c r="L1348" t="s">
        <v>397</v>
      </c>
    </row>
    <row r="1349" spans="1:12" x14ac:dyDescent="0.25">
      <c r="A1349" t="s">
        <v>21</v>
      </c>
      <c r="B1349" s="9" t="s">
        <v>913</v>
      </c>
      <c r="C1349" t="s">
        <v>628</v>
      </c>
      <c r="D1349" t="s">
        <v>385</v>
      </c>
      <c r="E1349" t="s">
        <v>570</v>
      </c>
      <c r="F1349" t="s">
        <v>620</v>
      </c>
      <c r="G1349" t="s">
        <v>611</v>
      </c>
      <c r="H1349" t="s">
        <v>882</v>
      </c>
      <c r="I1349" t="s">
        <v>882</v>
      </c>
      <c r="J1349" t="s">
        <v>882</v>
      </c>
      <c r="K1349" t="s">
        <v>882</v>
      </c>
      <c r="L1349" t="s">
        <v>882</v>
      </c>
    </row>
    <row r="1350" spans="1:12" x14ac:dyDescent="0.25">
      <c r="A1350" t="s">
        <v>21</v>
      </c>
      <c r="B1350" s="9" t="s">
        <v>894</v>
      </c>
      <c r="C1350" t="s">
        <v>271</v>
      </c>
      <c r="D1350" t="s">
        <v>747</v>
      </c>
      <c r="E1350" t="s">
        <v>401</v>
      </c>
      <c r="F1350" t="s">
        <v>602</v>
      </c>
      <c r="G1350" t="s">
        <v>603</v>
      </c>
      <c r="H1350" t="s">
        <v>882</v>
      </c>
      <c r="I1350" t="s">
        <v>882</v>
      </c>
      <c r="J1350" t="s">
        <v>882</v>
      </c>
      <c r="K1350" t="s">
        <v>882</v>
      </c>
      <c r="L1350" t="s">
        <v>882</v>
      </c>
    </row>
    <row r="1351" spans="1:12" x14ac:dyDescent="0.25">
      <c r="A1351" t="s">
        <v>21</v>
      </c>
      <c r="B1351" s="9" t="s">
        <v>914</v>
      </c>
      <c r="C1351" t="s">
        <v>190</v>
      </c>
      <c r="D1351" t="s">
        <v>366</v>
      </c>
      <c r="E1351" t="s">
        <v>184</v>
      </c>
      <c r="F1351" t="s">
        <v>108</v>
      </c>
      <c r="G1351" t="s">
        <v>119</v>
      </c>
      <c r="H1351" t="s">
        <v>572</v>
      </c>
      <c r="I1351" t="s">
        <v>523</v>
      </c>
      <c r="J1351" t="s">
        <v>882</v>
      </c>
      <c r="K1351" t="s">
        <v>882</v>
      </c>
      <c r="L1351" t="s">
        <v>882</v>
      </c>
    </row>
    <row r="1352" spans="1:12" x14ac:dyDescent="0.25">
      <c r="A1352" t="s">
        <v>21</v>
      </c>
      <c r="B1352" s="9" t="s">
        <v>895</v>
      </c>
      <c r="C1352" t="s">
        <v>238</v>
      </c>
      <c r="D1352" t="s">
        <v>432</v>
      </c>
      <c r="E1352" t="s">
        <v>882</v>
      </c>
      <c r="F1352" t="s">
        <v>882</v>
      </c>
      <c r="G1352" t="s">
        <v>882</v>
      </c>
      <c r="H1352" t="s">
        <v>882</v>
      </c>
      <c r="I1352" t="s">
        <v>882</v>
      </c>
      <c r="J1352" t="s">
        <v>882</v>
      </c>
      <c r="K1352" t="s">
        <v>882</v>
      </c>
      <c r="L1352" t="s">
        <v>882</v>
      </c>
    </row>
    <row r="1353" spans="1:12" x14ac:dyDescent="0.25">
      <c r="A1353" t="s">
        <v>21</v>
      </c>
      <c r="B1353" s="9" t="s">
        <v>897</v>
      </c>
      <c r="C1353" t="s">
        <v>702</v>
      </c>
      <c r="D1353" t="s">
        <v>450</v>
      </c>
      <c r="E1353" t="s">
        <v>681</v>
      </c>
      <c r="F1353" t="s">
        <v>327</v>
      </c>
      <c r="G1353" t="s">
        <v>452</v>
      </c>
      <c r="H1353" t="s">
        <v>668</v>
      </c>
      <c r="I1353" t="s">
        <v>612</v>
      </c>
      <c r="J1353" t="s">
        <v>693</v>
      </c>
      <c r="K1353" t="s">
        <v>717</v>
      </c>
      <c r="L1353" t="s">
        <v>760</v>
      </c>
    </row>
    <row r="1354" spans="1:12" x14ac:dyDescent="0.25">
      <c r="A1354" t="s">
        <v>21</v>
      </c>
      <c r="B1354" s="9" t="s">
        <v>898</v>
      </c>
      <c r="C1354" t="s">
        <v>727</v>
      </c>
      <c r="D1354" t="s">
        <v>273</v>
      </c>
      <c r="E1354" t="s">
        <v>732</v>
      </c>
      <c r="F1354" t="s">
        <v>396</v>
      </c>
      <c r="G1354" t="s">
        <v>426</v>
      </c>
      <c r="H1354" t="s">
        <v>147</v>
      </c>
      <c r="I1354" t="s">
        <v>590</v>
      </c>
      <c r="J1354" t="s">
        <v>728</v>
      </c>
      <c r="K1354" t="s">
        <v>228</v>
      </c>
      <c r="L1354" t="s">
        <v>231</v>
      </c>
    </row>
    <row r="1355" spans="1:12" x14ac:dyDescent="0.25">
      <c r="A1355" t="s">
        <v>21</v>
      </c>
      <c r="B1355" s="9" t="s">
        <v>899</v>
      </c>
      <c r="C1355" t="s">
        <v>621</v>
      </c>
      <c r="D1355" t="s">
        <v>304</v>
      </c>
      <c r="E1355" t="s">
        <v>598</v>
      </c>
      <c r="F1355" t="s">
        <v>240</v>
      </c>
      <c r="G1355" t="s">
        <v>288</v>
      </c>
      <c r="H1355" t="s">
        <v>237</v>
      </c>
      <c r="I1355" t="s">
        <v>547</v>
      </c>
      <c r="J1355" t="s">
        <v>714</v>
      </c>
      <c r="K1355" t="s">
        <v>126</v>
      </c>
      <c r="L1355" t="s">
        <v>260</v>
      </c>
    </row>
    <row r="1356" spans="1:12" x14ac:dyDescent="0.25">
      <c r="A1356" t="s">
        <v>21</v>
      </c>
      <c r="B1356" s="9" t="s">
        <v>900</v>
      </c>
      <c r="C1356" t="s">
        <v>704</v>
      </c>
      <c r="D1356" t="s">
        <v>72</v>
      </c>
      <c r="E1356" t="s">
        <v>644</v>
      </c>
      <c r="F1356" t="s">
        <v>453</v>
      </c>
      <c r="G1356" t="s">
        <v>323</v>
      </c>
      <c r="H1356" t="s">
        <v>223</v>
      </c>
      <c r="I1356" t="s">
        <v>527</v>
      </c>
      <c r="J1356" t="s">
        <v>669</v>
      </c>
      <c r="K1356" t="s">
        <v>123</v>
      </c>
      <c r="L1356" t="s">
        <v>645</v>
      </c>
    </row>
    <row r="1357" spans="1:12" x14ac:dyDescent="0.25">
      <c r="A1357" t="s">
        <v>21</v>
      </c>
      <c r="B1357" s="9" t="s">
        <v>901</v>
      </c>
      <c r="C1357" t="s">
        <v>271</v>
      </c>
      <c r="D1357" t="s">
        <v>473</v>
      </c>
      <c r="E1357" t="s">
        <v>747</v>
      </c>
      <c r="F1357" t="s">
        <v>609</v>
      </c>
      <c r="G1357" t="s">
        <v>615</v>
      </c>
      <c r="H1357" t="s">
        <v>222</v>
      </c>
      <c r="I1357" t="s">
        <v>628</v>
      </c>
      <c r="J1357" t="s">
        <v>660</v>
      </c>
      <c r="K1357" t="s">
        <v>564</v>
      </c>
      <c r="L1357" t="s">
        <v>718</v>
      </c>
    </row>
    <row r="1358" spans="1:12" x14ac:dyDescent="0.25">
      <c r="A1358" t="s">
        <v>21</v>
      </c>
      <c r="B1358" s="9" t="s">
        <v>902</v>
      </c>
      <c r="C1358" t="s">
        <v>190</v>
      </c>
      <c r="D1358" t="s">
        <v>238</v>
      </c>
      <c r="E1358" t="s">
        <v>366</v>
      </c>
      <c r="F1358" t="s">
        <v>184</v>
      </c>
      <c r="G1358" t="s">
        <v>108</v>
      </c>
      <c r="H1358" t="s">
        <v>119</v>
      </c>
      <c r="I1358" t="s">
        <v>572</v>
      </c>
      <c r="J1358" t="s">
        <v>523</v>
      </c>
      <c r="K1358" t="s">
        <v>432</v>
      </c>
      <c r="L1358" t="s">
        <v>882</v>
      </c>
    </row>
    <row r="1359" spans="1:12" x14ac:dyDescent="0.25">
      <c r="A1359" t="s">
        <v>26</v>
      </c>
      <c r="B1359" s="9" t="s">
        <v>881</v>
      </c>
      <c r="C1359" t="s">
        <v>681</v>
      </c>
      <c r="D1359" t="s">
        <v>693</v>
      </c>
      <c r="E1359" t="s">
        <v>882</v>
      </c>
      <c r="F1359" t="s">
        <v>882</v>
      </c>
      <c r="G1359" t="s">
        <v>882</v>
      </c>
      <c r="H1359" t="s">
        <v>882</v>
      </c>
      <c r="I1359" t="s">
        <v>882</v>
      </c>
      <c r="J1359" t="s">
        <v>882</v>
      </c>
      <c r="K1359" t="s">
        <v>882</v>
      </c>
      <c r="L1359" t="s">
        <v>882</v>
      </c>
    </row>
    <row r="1360" spans="1:12" x14ac:dyDescent="0.25">
      <c r="A1360" t="s">
        <v>26</v>
      </c>
      <c r="B1360" s="9" t="s">
        <v>903</v>
      </c>
      <c r="C1360" t="s">
        <v>327</v>
      </c>
      <c r="D1360" t="s">
        <v>882</v>
      </c>
      <c r="E1360" t="s">
        <v>882</v>
      </c>
      <c r="F1360" t="s">
        <v>882</v>
      </c>
      <c r="G1360" t="s">
        <v>882</v>
      </c>
      <c r="H1360" t="s">
        <v>882</v>
      </c>
      <c r="I1360" t="s">
        <v>882</v>
      </c>
      <c r="J1360" t="s">
        <v>882</v>
      </c>
      <c r="K1360" t="s">
        <v>882</v>
      </c>
      <c r="L1360" t="s">
        <v>882</v>
      </c>
    </row>
    <row r="1361" spans="1:12" x14ac:dyDescent="0.25">
      <c r="A1361" t="s">
        <v>26</v>
      </c>
      <c r="B1361" s="9" t="s">
        <v>904</v>
      </c>
      <c r="C1361" t="s">
        <v>702</v>
      </c>
      <c r="D1361" t="s">
        <v>49</v>
      </c>
      <c r="E1361" t="s">
        <v>171</v>
      </c>
      <c r="F1361" t="s">
        <v>882</v>
      </c>
      <c r="G1361" t="s">
        <v>882</v>
      </c>
      <c r="H1361" t="s">
        <v>882</v>
      </c>
      <c r="I1361" t="s">
        <v>882</v>
      </c>
      <c r="J1361" t="s">
        <v>882</v>
      </c>
      <c r="K1361" t="s">
        <v>882</v>
      </c>
      <c r="L1361" t="s">
        <v>882</v>
      </c>
    </row>
    <row r="1362" spans="1:12" x14ac:dyDescent="0.25">
      <c r="A1362" t="s">
        <v>26</v>
      </c>
      <c r="B1362" s="9" t="s">
        <v>905</v>
      </c>
      <c r="C1362" t="s">
        <v>367</v>
      </c>
      <c r="D1362" t="s">
        <v>882</v>
      </c>
      <c r="E1362" t="s">
        <v>882</v>
      </c>
      <c r="F1362" t="s">
        <v>882</v>
      </c>
      <c r="G1362" t="s">
        <v>882</v>
      </c>
      <c r="H1362" t="s">
        <v>882</v>
      </c>
      <c r="I1362" t="s">
        <v>882</v>
      </c>
      <c r="J1362" t="s">
        <v>882</v>
      </c>
      <c r="K1362" t="s">
        <v>882</v>
      </c>
      <c r="L1362" t="s">
        <v>882</v>
      </c>
    </row>
    <row r="1363" spans="1:12" x14ac:dyDescent="0.25">
      <c r="A1363" t="s">
        <v>26</v>
      </c>
      <c r="B1363" s="9" t="s">
        <v>906</v>
      </c>
      <c r="C1363" t="s">
        <v>599</v>
      </c>
      <c r="D1363" t="s">
        <v>727</v>
      </c>
      <c r="E1363" t="s">
        <v>732</v>
      </c>
      <c r="F1363" t="s">
        <v>882</v>
      </c>
      <c r="G1363" t="s">
        <v>882</v>
      </c>
      <c r="H1363" t="s">
        <v>882</v>
      </c>
      <c r="I1363" t="s">
        <v>882</v>
      </c>
      <c r="J1363" t="s">
        <v>882</v>
      </c>
      <c r="K1363" t="s">
        <v>882</v>
      </c>
      <c r="L1363" t="s">
        <v>882</v>
      </c>
    </row>
    <row r="1364" spans="1:12" x14ac:dyDescent="0.25">
      <c r="A1364" t="s">
        <v>26</v>
      </c>
      <c r="B1364" s="9" t="s">
        <v>883</v>
      </c>
      <c r="C1364" t="s">
        <v>629</v>
      </c>
      <c r="D1364" t="s">
        <v>882</v>
      </c>
      <c r="E1364" t="s">
        <v>882</v>
      </c>
      <c r="F1364" t="s">
        <v>882</v>
      </c>
      <c r="G1364" t="s">
        <v>882</v>
      </c>
      <c r="H1364" t="s">
        <v>882</v>
      </c>
      <c r="I1364" t="s">
        <v>882</v>
      </c>
      <c r="J1364" t="s">
        <v>882</v>
      </c>
      <c r="K1364" t="s">
        <v>882</v>
      </c>
      <c r="L1364" t="s">
        <v>882</v>
      </c>
    </row>
    <row r="1365" spans="1:12" x14ac:dyDescent="0.25">
      <c r="A1365" t="s">
        <v>26</v>
      </c>
      <c r="B1365" s="9" t="s">
        <v>884</v>
      </c>
      <c r="C1365" t="s">
        <v>396</v>
      </c>
      <c r="D1365" t="s">
        <v>426</v>
      </c>
      <c r="E1365" t="s">
        <v>230</v>
      </c>
      <c r="F1365" t="s">
        <v>273</v>
      </c>
      <c r="G1365" t="s">
        <v>462</v>
      </c>
      <c r="H1365" t="s">
        <v>882</v>
      </c>
      <c r="I1365" t="s">
        <v>882</v>
      </c>
      <c r="J1365" t="s">
        <v>882</v>
      </c>
      <c r="K1365" t="s">
        <v>882</v>
      </c>
      <c r="L1365" t="s">
        <v>882</v>
      </c>
    </row>
    <row r="1366" spans="1:12" x14ac:dyDescent="0.25">
      <c r="A1366" t="s">
        <v>26</v>
      </c>
      <c r="B1366" s="9" t="s">
        <v>885</v>
      </c>
      <c r="C1366" t="s">
        <v>240</v>
      </c>
      <c r="D1366" t="s">
        <v>288</v>
      </c>
      <c r="E1366" t="s">
        <v>437</v>
      </c>
      <c r="F1366" t="s">
        <v>882</v>
      </c>
      <c r="G1366" t="s">
        <v>882</v>
      </c>
      <c r="H1366" t="s">
        <v>882</v>
      </c>
      <c r="I1366" t="s">
        <v>882</v>
      </c>
      <c r="J1366" t="s">
        <v>882</v>
      </c>
      <c r="K1366" t="s">
        <v>882</v>
      </c>
      <c r="L1366" t="s">
        <v>882</v>
      </c>
    </row>
    <row r="1367" spans="1:12" x14ac:dyDescent="0.25">
      <c r="A1367" t="s">
        <v>26</v>
      </c>
      <c r="B1367" s="9" t="s">
        <v>886</v>
      </c>
      <c r="C1367" t="s">
        <v>598</v>
      </c>
      <c r="D1367" t="s">
        <v>113</v>
      </c>
      <c r="E1367" t="s">
        <v>137</v>
      </c>
      <c r="F1367" t="s">
        <v>237</v>
      </c>
      <c r="G1367" t="s">
        <v>597</v>
      </c>
      <c r="H1367" t="s">
        <v>882</v>
      </c>
      <c r="I1367" t="s">
        <v>882</v>
      </c>
      <c r="J1367" t="s">
        <v>882</v>
      </c>
      <c r="K1367" t="s">
        <v>882</v>
      </c>
      <c r="L1367" t="s">
        <v>882</v>
      </c>
    </row>
    <row r="1368" spans="1:12" x14ac:dyDescent="0.25">
      <c r="A1368" t="s">
        <v>26</v>
      </c>
      <c r="B1368" s="9" t="s">
        <v>909</v>
      </c>
      <c r="C1368" t="s">
        <v>129</v>
      </c>
      <c r="D1368" t="s">
        <v>882</v>
      </c>
      <c r="E1368" t="s">
        <v>882</v>
      </c>
      <c r="F1368" t="s">
        <v>882</v>
      </c>
      <c r="G1368" t="s">
        <v>882</v>
      </c>
      <c r="H1368" t="s">
        <v>882</v>
      </c>
      <c r="I1368" t="s">
        <v>882</v>
      </c>
      <c r="J1368" t="s">
        <v>882</v>
      </c>
      <c r="K1368" t="s">
        <v>882</v>
      </c>
      <c r="L1368" t="s">
        <v>882</v>
      </c>
    </row>
    <row r="1369" spans="1:12" x14ac:dyDescent="0.25">
      <c r="A1369" t="s">
        <v>26</v>
      </c>
      <c r="B1369" s="9" t="s">
        <v>889</v>
      </c>
      <c r="C1369" t="s">
        <v>704</v>
      </c>
      <c r="D1369" t="s">
        <v>403</v>
      </c>
      <c r="E1369" t="s">
        <v>224</v>
      </c>
      <c r="F1369" t="s">
        <v>282</v>
      </c>
      <c r="G1369" t="s">
        <v>402</v>
      </c>
      <c r="H1369" t="s">
        <v>576</v>
      </c>
      <c r="I1369" t="s">
        <v>706</v>
      </c>
      <c r="J1369" t="s">
        <v>756</v>
      </c>
      <c r="K1369" t="s">
        <v>882</v>
      </c>
      <c r="L1369" t="s">
        <v>882</v>
      </c>
    </row>
    <row r="1370" spans="1:12" x14ac:dyDescent="0.25">
      <c r="A1370" t="s">
        <v>26</v>
      </c>
      <c r="B1370" s="9" t="s">
        <v>890</v>
      </c>
      <c r="C1370" t="s">
        <v>72</v>
      </c>
      <c r="D1370" t="s">
        <v>296</v>
      </c>
      <c r="E1370" t="s">
        <v>309</v>
      </c>
      <c r="F1370" t="s">
        <v>644</v>
      </c>
      <c r="G1370" t="s">
        <v>882</v>
      </c>
      <c r="H1370" t="s">
        <v>882</v>
      </c>
      <c r="I1370" t="s">
        <v>882</v>
      </c>
      <c r="J1370" t="s">
        <v>882</v>
      </c>
      <c r="K1370" t="s">
        <v>882</v>
      </c>
      <c r="L1370" t="s">
        <v>882</v>
      </c>
    </row>
    <row r="1371" spans="1:12" x14ac:dyDescent="0.25">
      <c r="A1371" t="s">
        <v>26</v>
      </c>
      <c r="B1371" s="9" t="s">
        <v>911</v>
      </c>
      <c r="C1371" t="s">
        <v>267</v>
      </c>
      <c r="D1371" t="s">
        <v>882</v>
      </c>
      <c r="E1371" t="s">
        <v>882</v>
      </c>
      <c r="F1371" t="s">
        <v>882</v>
      </c>
      <c r="G1371" t="s">
        <v>882</v>
      </c>
      <c r="H1371" t="s">
        <v>882</v>
      </c>
      <c r="I1371" t="s">
        <v>882</v>
      </c>
      <c r="J1371" t="s">
        <v>882</v>
      </c>
      <c r="K1371" t="s">
        <v>882</v>
      </c>
      <c r="L1371" t="s">
        <v>882</v>
      </c>
    </row>
    <row r="1372" spans="1:12" x14ac:dyDescent="0.25">
      <c r="A1372" t="s">
        <v>26</v>
      </c>
      <c r="B1372" s="9" t="s">
        <v>891</v>
      </c>
      <c r="C1372" t="s">
        <v>123</v>
      </c>
      <c r="D1372" t="s">
        <v>234</v>
      </c>
      <c r="E1372" t="s">
        <v>323</v>
      </c>
      <c r="F1372" t="s">
        <v>344</v>
      </c>
      <c r="G1372" t="s">
        <v>370</v>
      </c>
      <c r="H1372" t="s">
        <v>453</v>
      </c>
      <c r="I1372" t="s">
        <v>678</v>
      </c>
      <c r="J1372" t="s">
        <v>882</v>
      </c>
      <c r="K1372" t="s">
        <v>882</v>
      </c>
      <c r="L1372" t="s">
        <v>882</v>
      </c>
    </row>
    <row r="1373" spans="1:12" x14ac:dyDescent="0.25">
      <c r="A1373" t="s">
        <v>26</v>
      </c>
      <c r="B1373" s="9" t="s">
        <v>892</v>
      </c>
      <c r="C1373" t="s">
        <v>295</v>
      </c>
      <c r="D1373" t="s">
        <v>736</v>
      </c>
      <c r="E1373" t="s">
        <v>164</v>
      </c>
      <c r="F1373" t="s">
        <v>198</v>
      </c>
      <c r="G1373" t="s">
        <v>507</v>
      </c>
      <c r="H1373" t="s">
        <v>660</v>
      </c>
      <c r="I1373" t="s">
        <v>882</v>
      </c>
      <c r="J1373" t="s">
        <v>882</v>
      </c>
      <c r="K1373" t="s">
        <v>882</v>
      </c>
      <c r="L1373" t="s">
        <v>882</v>
      </c>
    </row>
    <row r="1374" spans="1:12" x14ac:dyDescent="0.25">
      <c r="A1374" t="s">
        <v>26</v>
      </c>
      <c r="B1374" s="9" t="s">
        <v>893</v>
      </c>
      <c r="C1374" t="s">
        <v>509</v>
      </c>
      <c r="D1374" t="s">
        <v>512</v>
      </c>
      <c r="E1374" t="s">
        <v>671</v>
      </c>
      <c r="F1374" t="s">
        <v>882</v>
      </c>
      <c r="G1374" t="s">
        <v>882</v>
      </c>
      <c r="H1374" t="s">
        <v>882</v>
      </c>
      <c r="I1374" t="s">
        <v>882</v>
      </c>
      <c r="J1374" t="s">
        <v>882</v>
      </c>
      <c r="K1374" t="s">
        <v>882</v>
      </c>
      <c r="L1374" t="s">
        <v>882</v>
      </c>
    </row>
    <row r="1375" spans="1:12" x14ac:dyDescent="0.25">
      <c r="A1375" t="s">
        <v>26</v>
      </c>
      <c r="B1375" s="9" t="s">
        <v>912</v>
      </c>
      <c r="C1375" t="s">
        <v>609</v>
      </c>
      <c r="D1375" t="s">
        <v>713</v>
      </c>
      <c r="E1375" t="s">
        <v>718</v>
      </c>
      <c r="F1375" t="s">
        <v>675</v>
      </c>
      <c r="G1375" t="s">
        <v>882</v>
      </c>
      <c r="H1375" t="s">
        <v>882</v>
      </c>
      <c r="I1375" t="s">
        <v>882</v>
      </c>
      <c r="J1375" t="s">
        <v>882</v>
      </c>
      <c r="K1375" t="s">
        <v>882</v>
      </c>
      <c r="L1375" t="s">
        <v>882</v>
      </c>
    </row>
    <row r="1376" spans="1:12" x14ac:dyDescent="0.25">
      <c r="A1376" t="s">
        <v>26</v>
      </c>
      <c r="B1376" s="9" t="s">
        <v>913</v>
      </c>
      <c r="C1376" t="s">
        <v>385</v>
      </c>
      <c r="D1376" t="s">
        <v>882</v>
      </c>
      <c r="E1376" t="s">
        <v>882</v>
      </c>
      <c r="F1376" t="s">
        <v>882</v>
      </c>
      <c r="G1376" t="s">
        <v>882</v>
      </c>
      <c r="H1376" t="s">
        <v>882</v>
      </c>
      <c r="I1376" t="s">
        <v>882</v>
      </c>
      <c r="J1376" t="s">
        <v>882</v>
      </c>
      <c r="K1376" t="s">
        <v>882</v>
      </c>
      <c r="L1376" t="s">
        <v>882</v>
      </c>
    </row>
    <row r="1377" spans="1:12" x14ac:dyDescent="0.25">
      <c r="A1377" t="s">
        <v>26</v>
      </c>
      <c r="B1377" s="9" t="s">
        <v>894</v>
      </c>
      <c r="C1377" t="s">
        <v>271</v>
      </c>
      <c r="D1377" t="s">
        <v>747</v>
      </c>
      <c r="E1377" t="s">
        <v>401</v>
      </c>
      <c r="F1377" t="s">
        <v>193</v>
      </c>
      <c r="G1377" t="s">
        <v>602</v>
      </c>
      <c r="H1377" t="s">
        <v>603</v>
      </c>
      <c r="I1377" t="s">
        <v>882</v>
      </c>
      <c r="J1377" t="s">
        <v>882</v>
      </c>
      <c r="K1377" t="s">
        <v>882</v>
      </c>
      <c r="L1377" t="s">
        <v>882</v>
      </c>
    </row>
    <row r="1378" spans="1:12" x14ac:dyDescent="0.25">
      <c r="A1378" t="s">
        <v>26</v>
      </c>
      <c r="B1378" s="9" t="s">
        <v>914</v>
      </c>
      <c r="C1378" t="s">
        <v>190</v>
      </c>
      <c r="D1378" t="s">
        <v>119</v>
      </c>
      <c r="E1378" t="s">
        <v>184</v>
      </c>
      <c r="F1378" t="s">
        <v>366</v>
      </c>
      <c r="G1378" t="s">
        <v>572</v>
      </c>
      <c r="H1378" t="s">
        <v>882</v>
      </c>
      <c r="I1378" t="s">
        <v>882</v>
      </c>
      <c r="J1378" t="s">
        <v>882</v>
      </c>
      <c r="K1378" t="s">
        <v>882</v>
      </c>
      <c r="L1378" t="s">
        <v>882</v>
      </c>
    </row>
    <row r="1379" spans="1:12" x14ac:dyDescent="0.25">
      <c r="A1379" t="s">
        <v>26</v>
      </c>
      <c r="B1379" s="9" t="s">
        <v>895</v>
      </c>
      <c r="C1379" t="s">
        <v>432</v>
      </c>
      <c r="D1379" t="s">
        <v>882</v>
      </c>
      <c r="E1379" t="s">
        <v>882</v>
      </c>
      <c r="F1379" t="s">
        <v>882</v>
      </c>
      <c r="G1379" t="s">
        <v>882</v>
      </c>
      <c r="H1379" t="s">
        <v>882</v>
      </c>
      <c r="I1379" t="s">
        <v>882</v>
      </c>
      <c r="J1379" t="s">
        <v>882</v>
      </c>
      <c r="K1379" t="s">
        <v>882</v>
      </c>
      <c r="L1379" t="s">
        <v>882</v>
      </c>
    </row>
    <row r="1380" spans="1:12" x14ac:dyDescent="0.25">
      <c r="A1380" t="s">
        <v>26</v>
      </c>
      <c r="B1380" s="9" t="s">
        <v>896</v>
      </c>
      <c r="C1380" t="s">
        <v>480</v>
      </c>
      <c r="D1380" t="s">
        <v>746</v>
      </c>
      <c r="E1380" t="s">
        <v>882</v>
      </c>
      <c r="F1380" t="s">
        <v>882</v>
      </c>
      <c r="G1380" t="s">
        <v>882</v>
      </c>
      <c r="H1380" t="s">
        <v>882</v>
      </c>
      <c r="I1380" t="s">
        <v>882</v>
      </c>
      <c r="J1380" t="s">
        <v>882</v>
      </c>
      <c r="K1380" t="s">
        <v>882</v>
      </c>
      <c r="L1380" t="s">
        <v>882</v>
      </c>
    </row>
    <row r="1381" spans="1:12" x14ac:dyDescent="0.25">
      <c r="A1381" t="s">
        <v>26</v>
      </c>
      <c r="B1381" s="9" t="s">
        <v>897</v>
      </c>
      <c r="C1381" t="s">
        <v>681</v>
      </c>
      <c r="D1381" t="s">
        <v>327</v>
      </c>
      <c r="E1381" t="s">
        <v>702</v>
      </c>
      <c r="F1381" t="s">
        <v>367</v>
      </c>
      <c r="G1381" t="s">
        <v>693</v>
      </c>
      <c r="H1381" t="s">
        <v>49</v>
      </c>
      <c r="I1381" t="s">
        <v>171</v>
      </c>
      <c r="J1381" t="s">
        <v>882</v>
      </c>
      <c r="K1381" t="s">
        <v>882</v>
      </c>
      <c r="L1381" t="s">
        <v>882</v>
      </c>
    </row>
    <row r="1382" spans="1:12" x14ac:dyDescent="0.25">
      <c r="A1382" t="s">
        <v>26</v>
      </c>
      <c r="B1382" s="9" t="s">
        <v>898</v>
      </c>
      <c r="C1382" t="s">
        <v>396</v>
      </c>
      <c r="D1382" t="s">
        <v>426</v>
      </c>
      <c r="E1382" t="s">
        <v>599</v>
      </c>
      <c r="F1382" t="s">
        <v>727</v>
      </c>
      <c r="G1382" t="s">
        <v>732</v>
      </c>
      <c r="H1382" t="s">
        <v>629</v>
      </c>
      <c r="I1382" t="s">
        <v>230</v>
      </c>
      <c r="J1382" t="s">
        <v>273</v>
      </c>
      <c r="K1382" t="s">
        <v>462</v>
      </c>
      <c r="L1382" t="s">
        <v>882</v>
      </c>
    </row>
    <row r="1383" spans="1:12" x14ac:dyDescent="0.25">
      <c r="A1383" t="s">
        <v>26</v>
      </c>
      <c r="B1383" s="9" t="s">
        <v>899</v>
      </c>
      <c r="C1383" t="s">
        <v>598</v>
      </c>
      <c r="D1383" t="s">
        <v>240</v>
      </c>
      <c r="E1383" t="s">
        <v>288</v>
      </c>
      <c r="F1383" t="s">
        <v>113</v>
      </c>
      <c r="G1383" t="s">
        <v>437</v>
      </c>
      <c r="H1383" t="s">
        <v>137</v>
      </c>
      <c r="I1383" t="s">
        <v>237</v>
      </c>
      <c r="J1383" t="s">
        <v>597</v>
      </c>
      <c r="K1383" t="s">
        <v>129</v>
      </c>
      <c r="L1383" t="s">
        <v>882</v>
      </c>
    </row>
    <row r="1384" spans="1:12" x14ac:dyDescent="0.25">
      <c r="A1384" t="s">
        <v>26</v>
      </c>
      <c r="B1384" s="9" t="s">
        <v>900</v>
      </c>
      <c r="C1384" t="s">
        <v>704</v>
      </c>
      <c r="D1384" t="s">
        <v>403</v>
      </c>
      <c r="E1384" t="s">
        <v>72</v>
      </c>
      <c r="F1384" t="s">
        <v>224</v>
      </c>
      <c r="G1384" t="s">
        <v>282</v>
      </c>
      <c r="H1384" t="s">
        <v>402</v>
      </c>
      <c r="I1384" t="s">
        <v>576</v>
      </c>
      <c r="J1384" t="s">
        <v>706</v>
      </c>
      <c r="K1384" t="s">
        <v>756</v>
      </c>
      <c r="L1384" t="s">
        <v>296</v>
      </c>
    </row>
    <row r="1385" spans="1:12" x14ac:dyDescent="0.25">
      <c r="A1385" t="s">
        <v>26</v>
      </c>
      <c r="B1385" s="9" t="s">
        <v>901</v>
      </c>
      <c r="C1385" t="s">
        <v>271</v>
      </c>
      <c r="D1385" t="s">
        <v>295</v>
      </c>
      <c r="E1385" t="s">
        <v>736</v>
      </c>
      <c r="F1385" t="s">
        <v>509</v>
      </c>
      <c r="G1385" t="s">
        <v>747</v>
      </c>
      <c r="H1385" t="s">
        <v>609</v>
      </c>
      <c r="I1385" t="s">
        <v>401</v>
      </c>
      <c r="J1385" t="s">
        <v>713</v>
      </c>
      <c r="K1385" t="s">
        <v>718</v>
      </c>
      <c r="L1385" t="s">
        <v>385</v>
      </c>
    </row>
    <row r="1386" spans="1:12" x14ac:dyDescent="0.25">
      <c r="A1386" t="s">
        <v>26</v>
      </c>
      <c r="B1386" s="9" t="s">
        <v>902</v>
      </c>
      <c r="C1386" t="s">
        <v>190</v>
      </c>
      <c r="D1386" t="s">
        <v>480</v>
      </c>
      <c r="E1386" t="s">
        <v>746</v>
      </c>
      <c r="F1386" t="s">
        <v>119</v>
      </c>
      <c r="G1386" t="s">
        <v>184</v>
      </c>
      <c r="H1386" t="s">
        <v>366</v>
      </c>
      <c r="I1386" t="s">
        <v>572</v>
      </c>
      <c r="J1386" t="s">
        <v>432</v>
      </c>
      <c r="K1386" t="s">
        <v>882</v>
      </c>
      <c r="L1386" t="s">
        <v>882</v>
      </c>
    </row>
    <row r="1387" spans="1:12" x14ac:dyDescent="0.25">
      <c r="A1387" t="s">
        <v>931</v>
      </c>
      <c r="B1387" s="9" t="s">
        <v>881</v>
      </c>
      <c r="C1387" t="s">
        <v>693</v>
      </c>
      <c r="D1387" t="s">
        <v>339</v>
      </c>
      <c r="E1387" t="s">
        <v>700</v>
      </c>
      <c r="F1387" t="s">
        <v>758</v>
      </c>
      <c r="G1387" t="s">
        <v>882</v>
      </c>
      <c r="H1387" t="s">
        <v>882</v>
      </c>
      <c r="I1387" t="s">
        <v>882</v>
      </c>
      <c r="J1387" t="s">
        <v>882</v>
      </c>
      <c r="K1387" t="s">
        <v>882</v>
      </c>
      <c r="L1387" t="s">
        <v>882</v>
      </c>
    </row>
    <row r="1388" spans="1:12" x14ac:dyDescent="0.25">
      <c r="A1388" t="s">
        <v>931</v>
      </c>
      <c r="B1388" s="9" t="s">
        <v>904</v>
      </c>
      <c r="C1388" t="s">
        <v>49</v>
      </c>
      <c r="D1388" t="s">
        <v>171</v>
      </c>
      <c r="E1388" t="s">
        <v>702</v>
      </c>
      <c r="F1388" t="s">
        <v>882</v>
      </c>
      <c r="G1388" t="s">
        <v>882</v>
      </c>
      <c r="H1388" t="s">
        <v>882</v>
      </c>
      <c r="I1388" t="s">
        <v>882</v>
      </c>
      <c r="J1388" t="s">
        <v>882</v>
      </c>
      <c r="K1388" t="s">
        <v>882</v>
      </c>
      <c r="L1388" t="s">
        <v>882</v>
      </c>
    </row>
    <row r="1389" spans="1:12" x14ac:dyDescent="0.25">
      <c r="A1389" t="s">
        <v>931</v>
      </c>
      <c r="B1389" s="9" t="s">
        <v>906</v>
      </c>
      <c r="C1389" t="s">
        <v>732</v>
      </c>
      <c r="D1389" t="s">
        <v>147</v>
      </c>
      <c r="E1389" t="s">
        <v>590</v>
      </c>
      <c r="F1389" t="s">
        <v>882</v>
      </c>
      <c r="G1389" t="s">
        <v>882</v>
      </c>
      <c r="H1389" t="s">
        <v>882</v>
      </c>
      <c r="I1389" t="s">
        <v>882</v>
      </c>
      <c r="J1389" t="s">
        <v>882</v>
      </c>
      <c r="K1389" t="s">
        <v>882</v>
      </c>
      <c r="L1389" t="s">
        <v>882</v>
      </c>
    </row>
    <row r="1390" spans="1:12" x14ac:dyDescent="0.25">
      <c r="A1390" t="s">
        <v>931</v>
      </c>
      <c r="B1390" s="9" t="s">
        <v>884</v>
      </c>
      <c r="C1390" t="s">
        <v>314</v>
      </c>
      <c r="D1390" t="s">
        <v>396</v>
      </c>
      <c r="E1390" t="s">
        <v>673</v>
      </c>
      <c r="F1390" t="s">
        <v>882</v>
      </c>
      <c r="G1390" t="s">
        <v>882</v>
      </c>
      <c r="H1390" t="s">
        <v>882</v>
      </c>
      <c r="I1390" t="s">
        <v>882</v>
      </c>
      <c r="J1390" t="s">
        <v>882</v>
      </c>
      <c r="K1390" t="s">
        <v>882</v>
      </c>
      <c r="L1390" t="s">
        <v>882</v>
      </c>
    </row>
    <row r="1391" spans="1:12" x14ac:dyDescent="0.25">
      <c r="A1391" t="s">
        <v>931</v>
      </c>
      <c r="B1391" s="9" t="s">
        <v>885</v>
      </c>
      <c r="C1391" t="s">
        <v>288</v>
      </c>
      <c r="D1391" t="s">
        <v>882</v>
      </c>
      <c r="E1391" t="s">
        <v>882</v>
      </c>
      <c r="F1391" t="s">
        <v>882</v>
      </c>
      <c r="G1391" t="s">
        <v>882</v>
      </c>
      <c r="H1391" t="s">
        <v>882</v>
      </c>
      <c r="I1391" t="s">
        <v>882</v>
      </c>
      <c r="J1391" t="s">
        <v>882</v>
      </c>
      <c r="K1391" t="s">
        <v>882</v>
      </c>
      <c r="L1391" t="s">
        <v>882</v>
      </c>
    </row>
    <row r="1392" spans="1:12" x14ac:dyDescent="0.25">
      <c r="A1392" t="s">
        <v>931</v>
      </c>
      <c r="B1392" s="9" t="s">
        <v>886</v>
      </c>
      <c r="C1392" t="s">
        <v>113</v>
      </c>
      <c r="D1392" t="s">
        <v>237</v>
      </c>
      <c r="E1392" t="s">
        <v>598</v>
      </c>
      <c r="F1392" t="s">
        <v>882</v>
      </c>
      <c r="G1392" t="s">
        <v>882</v>
      </c>
      <c r="H1392" t="s">
        <v>882</v>
      </c>
      <c r="I1392" t="s">
        <v>882</v>
      </c>
      <c r="J1392" t="s">
        <v>882</v>
      </c>
      <c r="K1392" t="s">
        <v>882</v>
      </c>
      <c r="L1392" t="s">
        <v>882</v>
      </c>
    </row>
    <row r="1393" spans="1:12" x14ac:dyDescent="0.25">
      <c r="A1393" t="s">
        <v>931</v>
      </c>
      <c r="B1393" s="9" t="s">
        <v>908</v>
      </c>
      <c r="C1393" t="s">
        <v>109</v>
      </c>
      <c r="D1393" t="s">
        <v>882</v>
      </c>
      <c r="E1393" t="s">
        <v>882</v>
      </c>
      <c r="F1393" t="s">
        <v>882</v>
      </c>
      <c r="G1393" t="s">
        <v>882</v>
      </c>
      <c r="H1393" t="s">
        <v>882</v>
      </c>
      <c r="I1393" t="s">
        <v>882</v>
      </c>
      <c r="J1393" t="s">
        <v>882</v>
      </c>
      <c r="K1393" t="s">
        <v>882</v>
      </c>
      <c r="L1393" t="s">
        <v>882</v>
      </c>
    </row>
    <row r="1394" spans="1:12" x14ac:dyDescent="0.25">
      <c r="A1394" t="s">
        <v>931</v>
      </c>
      <c r="B1394" s="9" t="s">
        <v>887</v>
      </c>
      <c r="C1394" t="s">
        <v>621</v>
      </c>
      <c r="D1394" t="s">
        <v>882</v>
      </c>
      <c r="E1394" t="s">
        <v>882</v>
      </c>
      <c r="F1394" t="s">
        <v>882</v>
      </c>
      <c r="G1394" t="s">
        <v>882</v>
      </c>
      <c r="H1394" t="s">
        <v>882</v>
      </c>
      <c r="I1394" t="s">
        <v>882</v>
      </c>
      <c r="J1394" t="s">
        <v>882</v>
      </c>
      <c r="K1394" t="s">
        <v>882</v>
      </c>
      <c r="L1394" t="s">
        <v>882</v>
      </c>
    </row>
    <row r="1395" spans="1:12" x14ac:dyDescent="0.25">
      <c r="A1395" t="s">
        <v>931</v>
      </c>
      <c r="B1395" s="9" t="s">
        <v>910</v>
      </c>
      <c r="C1395" t="s">
        <v>122</v>
      </c>
      <c r="D1395" t="s">
        <v>126</v>
      </c>
      <c r="E1395" t="s">
        <v>882</v>
      </c>
      <c r="F1395" t="s">
        <v>882</v>
      </c>
      <c r="G1395" t="s">
        <v>882</v>
      </c>
      <c r="H1395" t="s">
        <v>882</v>
      </c>
      <c r="I1395" t="s">
        <v>882</v>
      </c>
      <c r="J1395" t="s">
        <v>882</v>
      </c>
      <c r="K1395" t="s">
        <v>882</v>
      </c>
      <c r="L1395" t="s">
        <v>882</v>
      </c>
    </row>
    <row r="1396" spans="1:12" x14ac:dyDescent="0.25">
      <c r="A1396" t="s">
        <v>931</v>
      </c>
      <c r="B1396" s="9" t="s">
        <v>889</v>
      </c>
      <c r="C1396" t="s">
        <v>403</v>
      </c>
      <c r="D1396" t="s">
        <v>527</v>
      </c>
      <c r="E1396" t="s">
        <v>704</v>
      </c>
      <c r="F1396" t="s">
        <v>882</v>
      </c>
      <c r="G1396" t="s">
        <v>882</v>
      </c>
      <c r="H1396" t="s">
        <v>882</v>
      </c>
      <c r="I1396" t="s">
        <v>882</v>
      </c>
      <c r="J1396" t="s">
        <v>882</v>
      </c>
      <c r="K1396" t="s">
        <v>882</v>
      </c>
      <c r="L1396" t="s">
        <v>882</v>
      </c>
    </row>
    <row r="1397" spans="1:12" x14ac:dyDescent="0.25">
      <c r="A1397" t="s">
        <v>931</v>
      </c>
      <c r="B1397" s="9" t="s">
        <v>890</v>
      </c>
      <c r="C1397" t="s">
        <v>526</v>
      </c>
      <c r="D1397" t="s">
        <v>882</v>
      </c>
      <c r="E1397" t="s">
        <v>882</v>
      </c>
      <c r="F1397" t="s">
        <v>882</v>
      </c>
      <c r="G1397" t="s">
        <v>882</v>
      </c>
      <c r="H1397" t="s">
        <v>882</v>
      </c>
      <c r="I1397" t="s">
        <v>882</v>
      </c>
      <c r="J1397" t="s">
        <v>882</v>
      </c>
      <c r="K1397" t="s">
        <v>882</v>
      </c>
      <c r="L1397" t="s">
        <v>882</v>
      </c>
    </row>
    <row r="1398" spans="1:12" x14ac:dyDescent="0.25">
      <c r="A1398" t="s">
        <v>931</v>
      </c>
      <c r="B1398" s="9" t="s">
        <v>911</v>
      </c>
      <c r="C1398" t="s">
        <v>267</v>
      </c>
      <c r="D1398" t="s">
        <v>300</v>
      </c>
      <c r="E1398" t="s">
        <v>724</v>
      </c>
      <c r="F1398" t="s">
        <v>882</v>
      </c>
      <c r="G1398" t="s">
        <v>882</v>
      </c>
      <c r="H1398" t="s">
        <v>882</v>
      </c>
      <c r="I1398" t="s">
        <v>882</v>
      </c>
      <c r="J1398" t="s">
        <v>882</v>
      </c>
      <c r="K1398" t="s">
        <v>882</v>
      </c>
      <c r="L1398" t="s">
        <v>882</v>
      </c>
    </row>
    <row r="1399" spans="1:12" x14ac:dyDescent="0.25">
      <c r="A1399" t="s">
        <v>931</v>
      </c>
      <c r="B1399" s="9" t="s">
        <v>891</v>
      </c>
      <c r="C1399" t="s">
        <v>453</v>
      </c>
      <c r="D1399" t="s">
        <v>123</v>
      </c>
      <c r="E1399" t="s">
        <v>699</v>
      </c>
      <c r="F1399" t="s">
        <v>882</v>
      </c>
      <c r="G1399" t="s">
        <v>882</v>
      </c>
      <c r="H1399" t="s">
        <v>882</v>
      </c>
      <c r="I1399" t="s">
        <v>882</v>
      </c>
      <c r="J1399" t="s">
        <v>882</v>
      </c>
      <c r="K1399" t="s">
        <v>882</v>
      </c>
      <c r="L1399" t="s">
        <v>882</v>
      </c>
    </row>
    <row r="1400" spans="1:12" x14ac:dyDescent="0.25">
      <c r="A1400" t="s">
        <v>931</v>
      </c>
      <c r="B1400" s="9" t="s">
        <v>892</v>
      </c>
      <c r="C1400" t="s">
        <v>295</v>
      </c>
      <c r="D1400" t="s">
        <v>506</v>
      </c>
      <c r="E1400" t="s">
        <v>660</v>
      </c>
      <c r="F1400" t="s">
        <v>882</v>
      </c>
      <c r="G1400" t="s">
        <v>882</v>
      </c>
      <c r="H1400" t="s">
        <v>882</v>
      </c>
      <c r="I1400" t="s">
        <v>882</v>
      </c>
      <c r="J1400" t="s">
        <v>882</v>
      </c>
      <c r="K1400" t="s">
        <v>882</v>
      </c>
      <c r="L1400" t="s">
        <v>882</v>
      </c>
    </row>
    <row r="1401" spans="1:12" x14ac:dyDescent="0.25">
      <c r="A1401" t="s">
        <v>931</v>
      </c>
      <c r="B1401" s="9" t="s">
        <v>893</v>
      </c>
      <c r="C1401" t="s">
        <v>579</v>
      </c>
      <c r="D1401" t="s">
        <v>672</v>
      </c>
      <c r="E1401" t="s">
        <v>882</v>
      </c>
      <c r="F1401" t="s">
        <v>882</v>
      </c>
      <c r="G1401" t="s">
        <v>882</v>
      </c>
      <c r="H1401" t="s">
        <v>882</v>
      </c>
      <c r="I1401" t="s">
        <v>882</v>
      </c>
      <c r="J1401" t="s">
        <v>882</v>
      </c>
      <c r="K1401" t="s">
        <v>882</v>
      </c>
      <c r="L1401" t="s">
        <v>882</v>
      </c>
    </row>
    <row r="1402" spans="1:12" x14ac:dyDescent="0.25">
      <c r="A1402" t="s">
        <v>931</v>
      </c>
      <c r="B1402" s="9" t="s">
        <v>912</v>
      </c>
      <c r="C1402" t="s">
        <v>609</v>
      </c>
      <c r="D1402" t="s">
        <v>457</v>
      </c>
      <c r="E1402" t="s">
        <v>473</v>
      </c>
      <c r="F1402" t="s">
        <v>882</v>
      </c>
      <c r="G1402" t="s">
        <v>882</v>
      </c>
      <c r="H1402" t="s">
        <v>882</v>
      </c>
      <c r="I1402" t="s">
        <v>882</v>
      </c>
      <c r="J1402" t="s">
        <v>882</v>
      </c>
      <c r="K1402" t="s">
        <v>882</v>
      </c>
      <c r="L1402" t="s">
        <v>882</v>
      </c>
    </row>
    <row r="1403" spans="1:12" x14ac:dyDescent="0.25">
      <c r="A1403" t="s">
        <v>931</v>
      </c>
      <c r="B1403" s="9" t="s">
        <v>894</v>
      </c>
      <c r="C1403" t="s">
        <v>602</v>
      </c>
      <c r="D1403" t="s">
        <v>271</v>
      </c>
      <c r="E1403" t="s">
        <v>401</v>
      </c>
      <c r="F1403" t="s">
        <v>747</v>
      </c>
      <c r="G1403" t="s">
        <v>882</v>
      </c>
      <c r="H1403" t="s">
        <v>882</v>
      </c>
      <c r="I1403" t="s">
        <v>882</v>
      </c>
      <c r="J1403" t="s">
        <v>882</v>
      </c>
      <c r="K1403" t="s">
        <v>882</v>
      </c>
      <c r="L1403" t="s">
        <v>882</v>
      </c>
    </row>
    <row r="1404" spans="1:12" x14ac:dyDescent="0.25">
      <c r="A1404" t="s">
        <v>931</v>
      </c>
      <c r="B1404" s="9" t="s">
        <v>914</v>
      </c>
      <c r="C1404" t="s">
        <v>190</v>
      </c>
      <c r="D1404" t="s">
        <v>119</v>
      </c>
      <c r="E1404" t="s">
        <v>184</v>
      </c>
      <c r="F1404" t="s">
        <v>523</v>
      </c>
      <c r="G1404" t="s">
        <v>572</v>
      </c>
      <c r="H1404" t="s">
        <v>882</v>
      </c>
      <c r="I1404" t="s">
        <v>882</v>
      </c>
      <c r="J1404" t="s">
        <v>882</v>
      </c>
      <c r="K1404" t="s">
        <v>882</v>
      </c>
      <c r="L1404" t="s">
        <v>882</v>
      </c>
    </row>
    <row r="1405" spans="1:12" x14ac:dyDescent="0.25">
      <c r="A1405" t="s">
        <v>931</v>
      </c>
      <c r="B1405" s="9" t="s">
        <v>896</v>
      </c>
      <c r="C1405" t="s">
        <v>489</v>
      </c>
      <c r="D1405" t="s">
        <v>746</v>
      </c>
      <c r="E1405" t="s">
        <v>480</v>
      </c>
      <c r="F1405" t="s">
        <v>882</v>
      </c>
      <c r="G1405" t="s">
        <v>882</v>
      </c>
      <c r="H1405" t="s">
        <v>882</v>
      </c>
      <c r="I1405" t="s">
        <v>882</v>
      </c>
      <c r="J1405" t="s">
        <v>882</v>
      </c>
      <c r="K1405" t="s">
        <v>882</v>
      </c>
      <c r="L1405" t="s">
        <v>882</v>
      </c>
    </row>
    <row r="1406" spans="1:12" x14ac:dyDescent="0.25">
      <c r="A1406" t="s">
        <v>931</v>
      </c>
      <c r="B1406" s="9" t="s">
        <v>897</v>
      </c>
      <c r="C1406" t="s">
        <v>693</v>
      </c>
      <c r="D1406" t="s">
        <v>339</v>
      </c>
      <c r="E1406" t="s">
        <v>700</v>
      </c>
      <c r="F1406" t="s">
        <v>758</v>
      </c>
      <c r="G1406" t="s">
        <v>49</v>
      </c>
      <c r="H1406" t="s">
        <v>171</v>
      </c>
      <c r="I1406" t="s">
        <v>702</v>
      </c>
      <c r="J1406" t="s">
        <v>882</v>
      </c>
      <c r="K1406" t="s">
        <v>882</v>
      </c>
      <c r="L1406" t="s">
        <v>882</v>
      </c>
    </row>
    <row r="1407" spans="1:12" x14ac:dyDescent="0.25">
      <c r="A1407" t="s">
        <v>931</v>
      </c>
      <c r="B1407" s="9" t="s">
        <v>898</v>
      </c>
      <c r="C1407" t="s">
        <v>732</v>
      </c>
      <c r="D1407" t="s">
        <v>147</v>
      </c>
      <c r="E1407" t="s">
        <v>590</v>
      </c>
      <c r="F1407" t="s">
        <v>314</v>
      </c>
      <c r="G1407" t="s">
        <v>396</v>
      </c>
      <c r="H1407" t="s">
        <v>673</v>
      </c>
      <c r="I1407" t="s">
        <v>882</v>
      </c>
      <c r="J1407" t="s">
        <v>882</v>
      </c>
      <c r="K1407" t="s">
        <v>882</v>
      </c>
      <c r="L1407" t="s">
        <v>882</v>
      </c>
    </row>
    <row r="1408" spans="1:12" x14ac:dyDescent="0.25">
      <c r="A1408" t="s">
        <v>931</v>
      </c>
      <c r="B1408" s="9" t="s">
        <v>899</v>
      </c>
      <c r="C1408" t="s">
        <v>122</v>
      </c>
      <c r="D1408" t="s">
        <v>288</v>
      </c>
      <c r="E1408" t="s">
        <v>113</v>
      </c>
      <c r="F1408" t="s">
        <v>237</v>
      </c>
      <c r="G1408" t="s">
        <v>598</v>
      </c>
      <c r="H1408" t="s">
        <v>109</v>
      </c>
      <c r="I1408" t="s">
        <v>621</v>
      </c>
      <c r="J1408" t="s">
        <v>126</v>
      </c>
      <c r="K1408" t="s">
        <v>882</v>
      </c>
      <c r="L1408" t="s">
        <v>882</v>
      </c>
    </row>
    <row r="1409" spans="1:12" x14ac:dyDescent="0.25">
      <c r="A1409" t="s">
        <v>931</v>
      </c>
      <c r="B1409" s="9" t="s">
        <v>900</v>
      </c>
      <c r="C1409" t="s">
        <v>403</v>
      </c>
      <c r="D1409" t="s">
        <v>453</v>
      </c>
      <c r="E1409" t="s">
        <v>527</v>
      </c>
      <c r="F1409" t="s">
        <v>704</v>
      </c>
      <c r="G1409" t="s">
        <v>526</v>
      </c>
      <c r="H1409" t="s">
        <v>267</v>
      </c>
      <c r="I1409" t="s">
        <v>300</v>
      </c>
      <c r="J1409" t="s">
        <v>724</v>
      </c>
      <c r="K1409" t="s">
        <v>123</v>
      </c>
      <c r="L1409" t="s">
        <v>699</v>
      </c>
    </row>
    <row r="1410" spans="1:12" x14ac:dyDescent="0.25">
      <c r="A1410" t="s">
        <v>931</v>
      </c>
      <c r="B1410" s="9" t="s">
        <v>901</v>
      </c>
      <c r="C1410" t="s">
        <v>602</v>
      </c>
      <c r="D1410" t="s">
        <v>271</v>
      </c>
      <c r="E1410" t="s">
        <v>579</v>
      </c>
      <c r="F1410" t="s">
        <v>672</v>
      </c>
      <c r="G1410" t="s">
        <v>609</v>
      </c>
      <c r="H1410" t="s">
        <v>401</v>
      </c>
      <c r="I1410" t="s">
        <v>747</v>
      </c>
      <c r="J1410" t="s">
        <v>295</v>
      </c>
      <c r="K1410" t="s">
        <v>506</v>
      </c>
      <c r="L1410" t="s">
        <v>660</v>
      </c>
    </row>
    <row r="1411" spans="1:12" x14ac:dyDescent="0.25">
      <c r="A1411" t="s">
        <v>931</v>
      </c>
      <c r="B1411" s="9" t="s">
        <v>902</v>
      </c>
      <c r="C1411" t="s">
        <v>190</v>
      </c>
      <c r="D1411" t="s">
        <v>489</v>
      </c>
      <c r="E1411" t="s">
        <v>746</v>
      </c>
      <c r="F1411" t="s">
        <v>119</v>
      </c>
      <c r="G1411" t="s">
        <v>184</v>
      </c>
      <c r="H1411" t="s">
        <v>523</v>
      </c>
      <c r="I1411" t="s">
        <v>572</v>
      </c>
      <c r="J1411" t="s">
        <v>480</v>
      </c>
      <c r="K1411" t="s">
        <v>882</v>
      </c>
      <c r="L1411" t="s">
        <v>882</v>
      </c>
    </row>
    <row r="1412" spans="1:12" x14ac:dyDescent="0.25">
      <c r="A1412" t="s">
        <v>27</v>
      </c>
      <c r="B1412" s="9" t="s">
        <v>881</v>
      </c>
      <c r="C1412" t="s">
        <v>681</v>
      </c>
      <c r="D1412" t="s">
        <v>717</v>
      </c>
      <c r="E1412" t="s">
        <v>693</v>
      </c>
      <c r="F1412" t="s">
        <v>339</v>
      </c>
      <c r="G1412" t="s">
        <v>758</v>
      </c>
      <c r="H1412" t="s">
        <v>166</v>
      </c>
      <c r="I1412" t="s">
        <v>450</v>
      </c>
      <c r="J1412" t="s">
        <v>481</v>
      </c>
      <c r="K1412" t="s">
        <v>668</v>
      </c>
      <c r="L1412" t="s">
        <v>700</v>
      </c>
    </row>
    <row r="1413" spans="1:12" x14ac:dyDescent="0.25">
      <c r="A1413" t="s">
        <v>27</v>
      </c>
      <c r="B1413" s="9" t="s">
        <v>903</v>
      </c>
      <c r="C1413" t="s">
        <v>327</v>
      </c>
      <c r="D1413" t="s">
        <v>594</v>
      </c>
      <c r="E1413" t="s">
        <v>56</v>
      </c>
      <c r="F1413" t="s">
        <v>573</v>
      </c>
      <c r="G1413" t="s">
        <v>697</v>
      </c>
      <c r="H1413" t="s">
        <v>882</v>
      </c>
      <c r="I1413" t="s">
        <v>882</v>
      </c>
      <c r="J1413" t="s">
        <v>882</v>
      </c>
      <c r="K1413" t="s">
        <v>882</v>
      </c>
      <c r="L1413" t="s">
        <v>882</v>
      </c>
    </row>
    <row r="1414" spans="1:12" x14ac:dyDescent="0.25">
      <c r="A1414" t="s">
        <v>27</v>
      </c>
      <c r="B1414" s="9" t="s">
        <v>904</v>
      </c>
      <c r="C1414" t="s">
        <v>702</v>
      </c>
      <c r="D1414" t="s">
        <v>49</v>
      </c>
      <c r="E1414" t="s">
        <v>171</v>
      </c>
      <c r="F1414" t="s">
        <v>612</v>
      </c>
      <c r="G1414" t="s">
        <v>882</v>
      </c>
      <c r="H1414" t="s">
        <v>882</v>
      </c>
      <c r="I1414" t="s">
        <v>882</v>
      </c>
      <c r="J1414" t="s">
        <v>882</v>
      </c>
      <c r="K1414" t="s">
        <v>882</v>
      </c>
      <c r="L1414" t="s">
        <v>882</v>
      </c>
    </row>
    <row r="1415" spans="1:12" x14ac:dyDescent="0.25">
      <c r="A1415" t="s">
        <v>27</v>
      </c>
      <c r="B1415" s="9" t="s">
        <v>905</v>
      </c>
      <c r="C1415" t="s">
        <v>367</v>
      </c>
      <c r="D1415" t="s">
        <v>882</v>
      </c>
      <c r="E1415" t="s">
        <v>882</v>
      </c>
      <c r="F1415" t="s">
        <v>882</v>
      </c>
      <c r="G1415" t="s">
        <v>882</v>
      </c>
      <c r="H1415" t="s">
        <v>882</v>
      </c>
      <c r="I1415" t="s">
        <v>882</v>
      </c>
      <c r="J1415" t="s">
        <v>882</v>
      </c>
      <c r="K1415" t="s">
        <v>882</v>
      </c>
      <c r="L1415" t="s">
        <v>882</v>
      </c>
    </row>
    <row r="1416" spans="1:12" x14ac:dyDescent="0.25">
      <c r="A1416" t="s">
        <v>27</v>
      </c>
      <c r="B1416" s="9" t="s">
        <v>906</v>
      </c>
      <c r="C1416" t="s">
        <v>727</v>
      </c>
      <c r="D1416" t="s">
        <v>147</v>
      </c>
      <c r="E1416" t="s">
        <v>487</v>
      </c>
      <c r="F1416" t="s">
        <v>590</v>
      </c>
      <c r="G1416" t="s">
        <v>61</v>
      </c>
      <c r="H1416" t="s">
        <v>317</v>
      </c>
      <c r="I1416" t="s">
        <v>732</v>
      </c>
      <c r="J1416" t="s">
        <v>316</v>
      </c>
      <c r="K1416" t="s">
        <v>162</v>
      </c>
      <c r="L1416" t="s">
        <v>191</v>
      </c>
    </row>
    <row r="1417" spans="1:12" x14ac:dyDescent="0.25">
      <c r="A1417" t="s">
        <v>27</v>
      </c>
      <c r="B1417" s="9" t="s">
        <v>883</v>
      </c>
      <c r="C1417" t="s">
        <v>629</v>
      </c>
      <c r="D1417" t="s">
        <v>390</v>
      </c>
      <c r="E1417" t="s">
        <v>203</v>
      </c>
      <c r="F1417" t="s">
        <v>446</v>
      </c>
      <c r="G1417" t="s">
        <v>882</v>
      </c>
      <c r="H1417" t="s">
        <v>882</v>
      </c>
      <c r="I1417" t="s">
        <v>882</v>
      </c>
      <c r="J1417" t="s">
        <v>882</v>
      </c>
      <c r="K1417" t="s">
        <v>882</v>
      </c>
      <c r="L1417" t="s">
        <v>882</v>
      </c>
    </row>
    <row r="1418" spans="1:12" x14ac:dyDescent="0.25">
      <c r="A1418" t="s">
        <v>27</v>
      </c>
      <c r="B1418" s="9" t="s">
        <v>884</v>
      </c>
      <c r="C1418" t="s">
        <v>273</v>
      </c>
      <c r="D1418" t="s">
        <v>666</v>
      </c>
      <c r="E1418" t="s">
        <v>230</v>
      </c>
      <c r="F1418" t="s">
        <v>426</v>
      </c>
      <c r="G1418" t="s">
        <v>396</v>
      </c>
      <c r="H1418" t="s">
        <v>314</v>
      </c>
      <c r="I1418" t="s">
        <v>614</v>
      </c>
      <c r="J1418" t="s">
        <v>54</v>
      </c>
      <c r="K1418" t="s">
        <v>225</v>
      </c>
      <c r="L1418" t="s">
        <v>395</v>
      </c>
    </row>
    <row r="1419" spans="1:12" x14ac:dyDescent="0.25">
      <c r="A1419" t="s">
        <v>27</v>
      </c>
      <c r="B1419" s="9" t="s">
        <v>907</v>
      </c>
      <c r="C1419" t="s">
        <v>310</v>
      </c>
      <c r="D1419" t="s">
        <v>651</v>
      </c>
      <c r="E1419" t="s">
        <v>882</v>
      </c>
      <c r="F1419" t="s">
        <v>882</v>
      </c>
      <c r="G1419" t="s">
        <v>882</v>
      </c>
      <c r="H1419" t="s">
        <v>882</v>
      </c>
      <c r="I1419" t="s">
        <v>882</v>
      </c>
      <c r="J1419" t="s">
        <v>882</v>
      </c>
      <c r="K1419" t="s">
        <v>882</v>
      </c>
      <c r="L1419" t="s">
        <v>882</v>
      </c>
    </row>
    <row r="1420" spans="1:12" x14ac:dyDescent="0.25">
      <c r="A1420" t="s">
        <v>27</v>
      </c>
      <c r="B1420" s="9" t="s">
        <v>885</v>
      </c>
      <c r="C1420" t="s">
        <v>288</v>
      </c>
      <c r="D1420" t="s">
        <v>240</v>
      </c>
      <c r="E1420" t="s">
        <v>437</v>
      </c>
      <c r="F1420" t="s">
        <v>294</v>
      </c>
      <c r="G1420" t="s">
        <v>435</v>
      </c>
      <c r="H1420" t="s">
        <v>465</v>
      </c>
      <c r="I1420" t="s">
        <v>689</v>
      </c>
      <c r="J1420" t="s">
        <v>882</v>
      </c>
      <c r="K1420" t="s">
        <v>882</v>
      </c>
      <c r="L1420" t="s">
        <v>882</v>
      </c>
    </row>
    <row r="1421" spans="1:12" x14ac:dyDescent="0.25">
      <c r="A1421" t="s">
        <v>27</v>
      </c>
      <c r="B1421" s="9" t="s">
        <v>886</v>
      </c>
      <c r="C1421" t="s">
        <v>113</v>
      </c>
      <c r="D1421" t="s">
        <v>598</v>
      </c>
      <c r="E1421" t="s">
        <v>237</v>
      </c>
      <c r="F1421" t="s">
        <v>137</v>
      </c>
      <c r="G1421" t="s">
        <v>382</v>
      </c>
      <c r="H1421" t="s">
        <v>114</v>
      </c>
      <c r="I1421" t="s">
        <v>351</v>
      </c>
      <c r="J1421" t="s">
        <v>381</v>
      </c>
      <c r="K1421" t="s">
        <v>69</v>
      </c>
      <c r="L1421" t="s">
        <v>597</v>
      </c>
    </row>
    <row r="1422" spans="1:12" x14ac:dyDescent="0.25">
      <c r="A1422" t="s">
        <v>27</v>
      </c>
      <c r="B1422" s="9" t="s">
        <v>908</v>
      </c>
      <c r="C1422" t="s">
        <v>202</v>
      </c>
      <c r="D1422" t="s">
        <v>633</v>
      </c>
      <c r="E1422" t="s">
        <v>148</v>
      </c>
      <c r="F1422" t="s">
        <v>882</v>
      </c>
      <c r="G1422" t="s">
        <v>882</v>
      </c>
      <c r="H1422" t="s">
        <v>882</v>
      </c>
      <c r="I1422" t="s">
        <v>882</v>
      </c>
      <c r="J1422" t="s">
        <v>882</v>
      </c>
      <c r="K1422" t="s">
        <v>882</v>
      </c>
      <c r="L1422" t="s">
        <v>882</v>
      </c>
    </row>
    <row r="1423" spans="1:12" x14ac:dyDescent="0.25">
      <c r="A1423" t="s">
        <v>27</v>
      </c>
      <c r="B1423" s="9" t="s">
        <v>887</v>
      </c>
      <c r="C1423" t="s">
        <v>621</v>
      </c>
      <c r="D1423" t="s">
        <v>259</v>
      </c>
      <c r="E1423" t="s">
        <v>304</v>
      </c>
      <c r="F1423" t="s">
        <v>260</v>
      </c>
      <c r="G1423" t="s">
        <v>174</v>
      </c>
      <c r="H1423" t="s">
        <v>307</v>
      </c>
      <c r="I1423" t="s">
        <v>352</v>
      </c>
      <c r="J1423" t="s">
        <v>355</v>
      </c>
      <c r="K1423" t="s">
        <v>714</v>
      </c>
      <c r="L1423" t="s">
        <v>882</v>
      </c>
    </row>
    <row r="1424" spans="1:12" x14ac:dyDescent="0.25">
      <c r="A1424" t="s">
        <v>27</v>
      </c>
      <c r="B1424" s="9" t="s">
        <v>909</v>
      </c>
      <c r="C1424" t="s">
        <v>130</v>
      </c>
      <c r="D1424" t="s">
        <v>129</v>
      </c>
      <c r="E1424" t="s">
        <v>882</v>
      </c>
      <c r="F1424" t="s">
        <v>882</v>
      </c>
      <c r="G1424" t="s">
        <v>882</v>
      </c>
      <c r="H1424" t="s">
        <v>882</v>
      </c>
      <c r="I1424" t="s">
        <v>882</v>
      </c>
      <c r="J1424" t="s">
        <v>882</v>
      </c>
      <c r="K1424" t="s">
        <v>882</v>
      </c>
      <c r="L1424" t="s">
        <v>882</v>
      </c>
    </row>
    <row r="1425" spans="1:12" x14ac:dyDescent="0.25">
      <c r="A1425" t="s">
        <v>27</v>
      </c>
      <c r="B1425" s="9" t="s">
        <v>910</v>
      </c>
      <c r="C1425" t="s">
        <v>126</v>
      </c>
      <c r="D1425" t="s">
        <v>122</v>
      </c>
      <c r="E1425" t="s">
        <v>882</v>
      </c>
      <c r="F1425" t="s">
        <v>882</v>
      </c>
      <c r="G1425" t="s">
        <v>882</v>
      </c>
      <c r="H1425" t="s">
        <v>882</v>
      </c>
      <c r="I1425" t="s">
        <v>882</v>
      </c>
      <c r="J1425" t="s">
        <v>882</v>
      </c>
      <c r="K1425" t="s">
        <v>882</v>
      </c>
      <c r="L1425" t="s">
        <v>882</v>
      </c>
    </row>
    <row r="1426" spans="1:12" x14ac:dyDescent="0.25">
      <c r="A1426" t="s">
        <v>27</v>
      </c>
      <c r="B1426" s="9" t="s">
        <v>888</v>
      </c>
      <c r="C1426" t="s">
        <v>325</v>
      </c>
      <c r="D1426" t="s">
        <v>738</v>
      </c>
      <c r="E1426" t="s">
        <v>117</v>
      </c>
      <c r="F1426" t="s">
        <v>712</v>
      </c>
      <c r="G1426" t="s">
        <v>882</v>
      </c>
      <c r="H1426" t="s">
        <v>882</v>
      </c>
      <c r="I1426" t="s">
        <v>882</v>
      </c>
      <c r="J1426" t="s">
        <v>882</v>
      </c>
      <c r="K1426" t="s">
        <v>882</v>
      </c>
      <c r="L1426" t="s">
        <v>882</v>
      </c>
    </row>
    <row r="1427" spans="1:12" x14ac:dyDescent="0.25">
      <c r="A1427" t="s">
        <v>27</v>
      </c>
      <c r="B1427" s="9" t="s">
        <v>889</v>
      </c>
      <c r="C1427" t="s">
        <v>704</v>
      </c>
      <c r="D1427" t="s">
        <v>540</v>
      </c>
      <c r="E1427" t="s">
        <v>402</v>
      </c>
      <c r="F1427" t="s">
        <v>403</v>
      </c>
      <c r="G1427" t="s">
        <v>527</v>
      </c>
      <c r="H1427" t="s">
        <v>224</v>
      </c>
      <c r="I1427" t="s">
        <v>477</v>
      </c>
      <c r="J1427" t="s">
        <v>483</v>
      </c>
      <c r="K1427" t="s">
        <v>576</v>
      </c>
      <c r="L1427" t="s">
        <v>669</v>
      </c>
    </row>
    <row r="1428" spans="1:12" x14ac:dyDescent="0.25">
      <c r="A1428" t="s">
        <v>27</v>
      </c>
      <c r="B1428" s="9" t="s">
        <v>890</v>
      </c>
      <c r="C1428" t="s">
        <v>72</v>
      </c>
      <c r="D1428" t="s">
        <v>644</v>
      </c>
      <c r="E1428" t="s">
        <v>526</v>
      </c>
      <c r="F1428" t="s">
        <v>255</v>
      </c>
      <c r="G1428" t="s">
        <v>296</v>
      </c>
      <c r="H1428" t="s">
        <v>439</v>
      </c>
      <c r="I1428" t="s">
        <v>574</v>
      </c>
      <c r="J1428" t="s">
        <v>882</v>
      </c>
      <c r="K1428" t="s">
        <v>882</v>
      </c>
      <c r="L1428" t="s">
        <v>882</v>
      </c>
    </row>
    <row r="1429" spans="1:12" x14ac:dyDescent="0.25">
      <c r="A1429" t="s">
        <v>27</v>
      </c>
      <c r="B1429" s="9" t="s">
        <v>911</v>
      </c>
      <c r="C1429" t="s">
        <v>360</v>
      </c>
      <c r="D1429" t="s">
        <v>267</v>
      </c>
      <c r="E1429" t="s">
        <v>724</v>
      </c>
      <c r="F1429" t="s">
        <v>300</v>
      </c>
      <c r="G1429" t="s">
        <v>641</v>
      </c>
      <c r="H1429" t="s">
        <v>882</v>
      </c>
      <c r="I1429" t="s">
        <v>882</v>
      </c>
      <c r="J1429" t="s">
        <v>882</v>
      </c>
      <c r="K1429" t="s">
        <v>882</v>
      </c>
      <c r="L1429" t="s">
        <v>882</v>
      </c>
    </row>
    <row r="1430" spans="1:12" x14ac:dyDescent="0.25">
      <c r="A1430" t="s">
        <v>27</v>
      </c>
      <c r="B1430" s="9" t="s">
        <v>891</v>
      </c>
      <c r="C1430" t="s">
        <v>453</v>
      </c>
      <c r="D1430" t="s">
        <v>370</v>
      </c>
      <c r="E1430" t="s">
        <v>344</v>
      </c>
      <c r="F1430" t="s">
        <v>138</v>
      </c>
      <c r="G1430" t="s">
        <v>645</v>
      </c>
      <c r="H1430" t="s">
        <v>139</v>
      </c>
      <c r="I1430" t="s">
        <v>678</v>
      </c>
      <c r="J1430" t="s">
        <v>131</v>
      </c>
      <c r="K1430" t="s">
        <v>323</v>
      </c>
      <c r="L1430" t="s">
        <v>722</v>
      </c>
    </row>
    <row r="1431" spans="1:12" x14ac:dyDescent="0.25">
      <c r="A1431" t="s">
        <v>27</v>
      </c>
      <c r="B1431" s="9" t="s">
        <v>892</v>
      </c>
      <c r="C1431" t="s">
        <v>660</v>
      </c>
      <c r="D1431" t="s">
        <v>736</v>
      </c>
      <c r="E1431" t="s">
        <v>295</v>
      </c>
      <c r="F1431" t="s">
        <v>506</v>
      </c>
      <c r="G1431" t="s">
        <v>198</v>
      </c>
      <c r="H1431" t="s">
        <v>142</v>
      </c>
      <c r="I1431" t="s">
        <v>615</v>
      </c>
      <c r="J1431" t="s">
        <v>422</v>
      </c>
      <c r="K1431" t="s">
        <v>179</v>
      </c>
      <c r="L1431" t="s">
        <v>205</v>
      </c>
    </row>
    <row r="1432" spans="1:12" x14ac:dyDescent="0.25">
      <c r="A1432" t="s">
        <v>27</v>
      </c>
      <c r="B1432" s="9" t="s">
        <v>893</v>
      </c>
      <c r="C1432" t="s">
        <v>509</v>
      </c>
      <c r="D1432" t="s">
        <v>512</v>
      </c>
      <c r="E1432" t="s">
        <v>671</v>
      </c>
      <c r="F1432" t="s">
        <v>204</v>
      </c>
      <c r="G1432" t="s">
        <v>579</v>
      </c>
      <c r="H1432" t="s">
        <v>672</v>
      </c>
      <c r="I1432" t="s">
        <v>246</v>
      </c>
      <c r="J1432" t="s">
        <v>685</v>
      </c>
      <c r="K1432" t="s">
        <v>882</v>
      </c>
      <c r="L1432" t="s">
        <v>882</v>
      </c>
    </row>
    <row r="1433" spans="1:12" x14ac:dyDescent="0.25">
      <c r="A1433" t="s">
        <v>27</v>
      </c>
      <c r="B1433" s="9" t="s">
        <v>912</v>
      </c>
      <c r="C1433" t="s">
        <v>609</v>
      </c>
      <c r="D1433" t="s">
        <v>473</v>
      </c>
      <c r="E1433" t="s">
        <v>434</v>
      </c>
      <c r="F1433" t="s">
        <v>571</v>
      </c>
      <c r="G1433" t="s">
        <v>718</v>
      </c>
      <c r="H1433" t="s">
        <v>565</v>
      </c>
      <c r="I1433" t="s">
        <v>334</v>
      </c>
      <c r="J1433" t="s">
        <v>397</v>
      </c>
      <c r="K1433" t="s">
        <v>564</v>
      </c>
      <c r="L1433" t="s">
        <v>277</v>
      </c>
    </row>
    <row r="1434" spans="1:12" x14ac:dyDescent="0.25">
      <c r="A1434" t="s">
        <v>27</v>
      </c>
      <c r="B1434" s="9" t="s">
        <v>913</v>
      </c>
      <c r="C1434" t="s">
        <v>385</v>
      </c>
      <c r="D1434" t="s">
        <v>611</v>
      </c>
      <c r="E1434" t="s">
        <v>490</v>
      </c>
      <c r="F1434" t="s">
        <v>515</v>
      </c>
      <c r="G1434" t="s">
        <v>555</v>
      </c>
      <c r="H1434" t="s">
        <v>620</v>
      </c>
      <c r="I1434" t="s">
        <v>882</v>
      </c>
      <c r="J1434" t="s">
        <v>882</v>
      </c>
      <c r="K1434" t="s">
        <v>882</v>
      </c>
      <c r="L1434" t="s">
        <v>882</v>
      </c>
    </row>
    <row r="1435" spans="1:12" x14ac:dyDescent="0.25">
      <c r="A1435" t="s">
        <v>27</v>
      </c>
      <c r="B1435" s="9" t="s">
        <v>894</v>
      </c>
      <c r="C1435" t="s">
        <v>271</v>
      </c>
      <c r="D1435" t="s">
        <v>747</v>
      </c>
      <c r="E1435" t="s">
        <v>401</v>
      </c>
      <c r="F1435" t="s">
        <v>602</v>
      </c>
      <c r="G1435" t="s">
        <v>193</v>
      </c>
      <c r="H1435" t="s">
        <v>882</v>
      </c>
      <c r="I1435" t="s">
        <v>882</v>
      </c>
      <c r="J1435" t="s">
        <v>882</v>
      </c>
      <c r="K1435" t="s">
        <v>882</v>
      </c>
      <c r="L1435" t="s">
        <v>882</v>
      </c>
    </row>
    <row r="1436" spans="1:12" x14ac:dyDescent="0.25">
      <c r="A1436" t="s">
        <v>27</v>
      </c>
      <c r="B1436" s="9" t="s">
        <v>914</v>
      </c>
      <c r="C1436" t="s">
        <v>190</v>
      </c>
      <c r="D1436" t="s">
        <v>366</v>
      </c>
      <c r="E1436" t="s">
        <v>184</v>
      </c>
      <c r="F1436" t="s">
        <v>119</v>
      </c>
      <c r="G1436" t="s">
        <v>572</v>
      </c>
      <c r="H1436" t="s">
        <v>650</v>
      </c>
      <c r="I1436" t="s">
        <v>882</v>
      </c>
      <c r="J1436" t="s">
        <v>882</v>
      </c>
      <c r="K1436" t="s">
        <v>882</v>
      </c>
      <c r="L1436" t="s">
        <v>882</v>
      </c>
    </row>
    <row r="1437" spans="1:12" x14ac:dyDescent="0.25">
      <c r="A1437" t="s">
        <v>27</v>
      </c>
      <c r="B1437" s="9" t="s">
        <v>895</v>
      </c>
      <c r="C1437" t="s">
        <v>238</v>
      </c>
      <c r="D1437" t="s">
        <v>432</v>
      </c>
      <c r="E1437" t="s">
        <v>882</v>
      </c>
      <c r="F1437" t="s">
        <v>882</v>
      </c>
      <c r="G1437" t="s">
        <v>882</v>
      </c>
      <c r="H1437" t="s">
        <v>882</v>
      </c>
      <c r="I1437" t="s">
        <v>882</v>
      </c>
      <c r="J1437" t="s">
        <v>882</v>
      </c>
      <c r="K1437" t="s">
        <v>882</v>
      </c>
      <c r="L1437" t="s">
        <v>882</v>
      </c>
    </row>
    <row r="1438" spans="1:12" x14ac:dyDescent="0.25">
      <c r="A1438" t="s">
        <v>27</v>
      </c>
      <c r="B1438" s="9" t="s">
        <v>896</v>
      </c>
      <c r="C1438" t="s">
        <v>746</v>
      </c>
      <c r="D1438" t="s">
        <v>480</v>
      </c>
      <c r="E1438" t="s">
        <v>739</v>
      </c>
      <c r="F1438" t="s">
        <v>489</v>
      </c>
      <c r="G1438" t="s">
        <v>882</v>
      </c>
      <c r="H1438" t="s">
        <v>882</v>
      </c>
      <c r="I1438" t="s">
        <v>882</v>
      </c>
      <c r="J1438" t="s">
        <v>882</v>
      </c>
      <c r="K1438" t="s">
        <v>882</v>
      </c>
      <c r="L1438" t="s">
        <v>882</v>
      </c>
    </row>
    <row r="1439" spans="1:12" x14ac:dyDescent="0.25">
      <c r="A1439" t="s">
        <v>27</v>
      </c>
      <c r="B1439" s="9" t="s">
        <v>897</v>
      </c>
      <c r="C1439" t="s">
        <v>681</v>
      </c>
      <c r="D1439" t="s">
        <v>717</v>
      </c>
      <c r="E1439" t="s">
        <v>693</v>
      </c>
      <c r="F1439" t="s">
        <v>702</v>
      </c>
      <c r="G1439" t="s">
        <v>339</v>
      </c>
      <c r="H1439" t="s">
        <v>758</v>
      </c>
      <c r="I1439" t="s">
        <v>49</v>
      </c>
      <c r="J1439" t="s">
        <v>171</v>
      </c>
      <c r="K1439" t="s">
        <v>367</v>
      </c>
      <c r="L1439" t="s">
        <v>327</v>
      </c>
    </row>
    <row r="1440" spans="1:12" x14ac:dyDescent="0.25">
      <c r="A1440" t="s">
        <v>27</v>
      </c>
      <c r="B1440" s="9" t="s">
        <v>898</v>
      </c>
      <c r="C1440" t="s">
        <v>273</v>
      </c>
      <c r="D1440" t="s">
        <v>727</v>
      </c>
      <c r="E1440" t="s">
        <v>629</v>
      </c>
      <c r="F1440" t="s">
        <v>666</v>
      </c>
      <c r="G1440" t="s">
        <v>230</v>
      </c>
      <c r="H1440" t="s">
        <v>426</v>
      </c>
      <c r="I1440" t="s">
        <v>147</v>
      </c>
      <c r="J1440" t="s">
        <v>487</v>
      </c>
      <c r="K1440" t="s">
        <v>590</v>
      </c>
      <c r="L1440" t="s">
        <v>396</v>
      </c>
    </row>
    <row r="1441" spans="1:12" x14ac:dyDescent="0.25">
      <c r="A1441" t="s">
        <v>27</v>
      </c>
      <c r="B1441" s="9" t="s">
        <v>899</v>
      </c>
      <c r="C1441" t="s">
        <v>288</v>
      </c>
      <c r="D1441" t="s">
        <v>240</v>
      </c>
      <c r="E1441" t="s">
        <v>113</v>
      </c>
      <c r="F1441" t="s">
        <v>126</v>
      </c>
      <c r="G1441" t="s">
        <v>598</v>
      </c>
      <c r="H1441" t="s">
        <v>621</v>
      </c>
      <c r="I1441" t="s">
        <v>237</v>
      </c>
      <c r="J1441" t="s">
        <v>202</v>
      </c>
      <c r="K1441" t="s">
        <v>259</v>
      </c>
      <c r="L1441" t="s">
        <v>437</v>
      </c>
    </row>
    <row r="1442" spans="1:12" x14ac:dyDescent="0.25">
      <c r="A1442" t="s">
        <v>27</v>
      </c>
      <c r="B1442" s="9" t="s">
        <v>900</v>
      </c>
      <c r="C1442" t="s">
        <v>704</v>
      </c>
      <c r="D1442" t="s">
        <v>453</v>
      </c>
      <c r="E1442" t="s">
        <v>72</v>
      </c>
      <c r="F1442" t="s">
        <v>540</v>
      </c>
      <c r="G1442" t="s">
        <v>370</v>
      </c>
      <c r="H1442" t="s">
        <v>344</v>
      </c>
      <c r="I1442" t="s">
        <v>402</v>
      </c>
      <c r="J1442" t="s">
        <v>325</v>
      </c>
      <c r="K1442" t="s">
        <v>403</v>
      </c>
      <c r="L1442" t="s">
        <v>527</v>
      </c>
    </row>
    <row r="1443" spans="1:12" x14ac:dyDescent="0.25">
      <c r="A1443" t="s">
        <v>27</v>
      </c>
      <c r="B1443" s="9" t="s">
        <v>901</v>
      </c>
      <c r="C1443" t="s">
        <v>271</v>
      </c>
      <c r="D1443" t="s">
        <v>609</v>
      </c>
      <c r="E1443" t="s">
        <v>747</v>
      </c>
      <c r="F1443" t="s">
        <v>401</v>
      </c>
      <c r="G1443" t="s">
        <v>509</v>
      </c>
      <c r="H1443" t="s">
        <v>602</v>
      </c>
      <c r="I1443" t="s">
        <v>660</v>
      </c>
      <c r="J1443" t="s">
        <v>736</v>
      </c>
      <c r="K1443" t="s">
        <v>295</v>
      </c>
      <c r="L1443" t="s">
        <v>385</v>
      </c>
    </row>
    <row r="1444" spans="1:12" x14ac:dyDescent="0.25">
      <c r="A1444" t="s">
        <v>27</v>
      </c>
      <c r="B1444" s="9" t="s">
        <v>902</v>
      </c>
      <c r="C1444" t="s">
        <v>190</v>
      </c>
      <c r="D1444" t="s">
        <v>366</v>
      </c>
      <c r="E1444" t="s">
        <v>746</v>
      </c>
      <c r="F1444" t="s">
        <v>184</v>
      </c>
      <c r="G1444" t="s">
        <v>238</v>
      </c>
      <c r="H1444" t="s">
        <v>480</v>
      </c>
      <c r="I1444" t="s">
        <v>432</v>
      </c>
      <c r="J1444" t="s">
        <v>739</v>
      </c>
      <c r="K1444" t="s">
        <v>119</v>
      </c>
      <c r="L1444" t="s">
        <v>572</v>
      </c>
    </row>
    <row r="1445" spans="1:12" x14ac:dyDescent="0.25">
      <c r="A1445" t="s">
        <v>932</v>
      </c>
      <c r="B1445" s="9" t="s">
        <v>881</v>
      </c>
      <c r="C1445" t="s">
        <v>681</v>
      </c>
      <c r="D1445" t="s">
        <v>693</v>
      </c>
      <c r="E1445" t="s">
        <v>717</v>
      </c>
      <c r="F1445" t="s">
        <v>298</v>
      </c>
      <c r="G1445" t="s">
        <v>481</v>
      </c>
      <c r="H1445" t="s">
        <v>882</v>
      </c>
      <c r="I1445" t="s">
        <v>882</v>
      </c>
      <c r="J1445" t="s">
        <v>882</v>
      </c>
      <c r="K1445" t="s">
        <v>882</v>
      </c>
      <c r="L1445" t="s">
        <v>882</v>
      </c>
    </row>
    <row r="1446" spans="1:12" x14ac:dyDescent="0.25">
      <c r="A1446" t="s">
        <v>932</v>
      </c>
      <c r="B1446" s="9" t="s">
        <v>903</v>
      </c>
      <c r="C1446" t="s">
        <v>327</v>
      </c>
      <c r="D1446" t="s">
        <v>882</v>
      </c>
      <c r="E1446" t="s">
        <v>882</v>
      </c>
      <c r="F1446" t="s">
        <v>882</v>
      </c>
      <c r="G1446" t="s">
        <v>882</v>
      </c>
      <c r="H1446" t="s">
        <v>882</v>
      </c>
      <c r="I1446" t="s">
        <v>882</v>
      </c>
      <c r="J1446" t="s">
        <v>882</v>
      </c>
      <c r="K1446" t="s">
        <v>882</v>
      </c>
      <c r="L1446" t="s">
        <v>882</v>
      </c>
    </row>
    <row r="1447" spans="1:12" x14ac:dyDescent="0.25">
      <c r="A1447" t="s">
        <v>932</v>
      </c>
      <c r="B1447" s="9" t="s">
        <v>904</v>
      </c>
      <c r="C1447" t="s">
        <v>702</v>
      </c>
      <c r="D1447" t="s">
        <v>882</v>
      </c>
      <c r="E1447" t="s">
        <v>882</v>
      </c>
      <c r="F1447" t="s">
        <v>882</v>
      </c>
      <c r="G1447" t="s">
        <v>882</v>
      </c>
      <c r="H1447" t="s">
        <v>882</v>
      </c>
      <c r="I1447" t="s">
        <v>882</v>
      </c>
      <c r="J1447" t="s">
        <v>882</v>
      </c>
      <c r="K1447" t="s">
        <v>882</v>
      </c>
      <c r="L1447" t="s">
        <v>882</v>
      </c>
    </row>
    <row r="1448" spans="1:12" x14ac:dyDescent="0.25">
      <c r="A1448" t="s">
        <v>932</v>
      </c>
      <c r="B1448" s="9" t="s">
        <v>905</v>
      </c>
      <c r="C1448" t="s">
        <v>367</v>
      </c>
      <c r="D1448" t="s">
        <v>882</v>
      </c>
      <c r="E1448" t="s">
        <v>882</v>
      </c>
      <c r="F1448" t="s">
        <v>882</v>
      </c>
      <c r="G1448" t="s">
        <v>882</v>
      </c>
      <c r="H1448" t="s">
        <v>882</v>
      </c>
      <c r="I1448" t="s">
        <v>882</v>
      </c>
      <c r="J1448" t="s">
        <v>882</v>
      </c>
      <c r="K1448" t="s">
        <v>882</v>
      </c>
      <c r="L1448" t="s">
        <v>882</v>
      </c>
    </row>
    <row r="1449" spans="1:12" x14ac:dyDescent="0.25">
      <c r="A1449" t="s">
        <v>932</v>
      </c>
      <c r="B1449" s="9" t="s">
        <v>906</v>
      </c>
      <c r="C1449" t="s">
        <v>727</v>
      </c>
      <c r="D1449" t="s">
        <v>558</v>
      </c>
      <c r="E1449" t="s">
        <v>590</v>
      </c>
      <c r="F1449" t="s">
        <v>728</v>
      </c>
      <c r="G1449" t="s">
        <v>731</v>
      </c>
      <c r="H1449" t="s">
        <v>882</v>
      </c>
      <c r="I1449" t="s">
        <v>882</v>
      </c>
      <c r="J1449" t="s">
        <v>882</v>
      </c>
      <c r="K1449" t="s">
        <v>882</v>
      </c>
      <c r="L1449" t="s">
        <v>882</v>
      </c>
    </row>
    <row r="1450" spans="1:12" x14ac:dyDescent="0.25">
      <c r="A1450" t="s">
        <v>932</v>
      </c>
      <c r="B1450" s="9" t="s">
        <v>883</v>
      </c>
      <c r="C1450" t="s">
        <v>228</v>
      </c>
      <c r="D1450" t="s">
        <v>629</v>
      </c>
      <c r="E1450" t="s">
        <v>882</v>
      </c>
      <c r="F1450" t="s">
        <v>882</v>
      </c>
      <c r="G1450" t="s">
        <v>882</v>
      </c>
      <c r="H1450" t="s">
        <v>882</v>
      </c>
      <c r="I1450" t="s">
        <v>882</v>
      </c>
      <c r="J1450" t="s">
        <v>882</v>
      </c>
      <c r="K1450" t="s">
        <v>882</v>
      </c>
      <c r="L1450" t="s">
        <v>882</v>
      </c>
    </row>
    <row r="1451" spans="1:12" x14ac:dyDescent="0.25">
      <c r="A1451" t="s">
        <v>932</v>
      </c>
      <c r="B1451" s="9" t="s">
        <v>884</v>
      </c>
      <c r="C1451" t="s">
        <v>426</v>
      </c>
      <c r="D1451" t="s">
        <v>273</v>
      </c>
      <c r="E1451" t="s">
        <v>314</v>
      </c>
      <c r="F1451" t="s">
        <v>396</v>
      </c>
      <c r="G1451" t="s">
        <v>666</v>
      </c>
      <c r="H1451" t="s">
        <v>882</v>
      </c>
      <c r="I1451" t="s">
        <v>882</v>
      </c>
      <c r="J1451" t="s">
        <v>882</v>
      </c>
      <c r="K1451" t="s">
        <v>882</v>
      </c>
      <c r="L1451" t="s">
        <v>882</v>
      </c>
    </row>
    <row r="1452" spans="1:12" x14ac:dyDescent="0.25">
      <c r="A1452" t="s">
        <v>932</v>
      </c>
      <c r="B1452" s="9" t="s">
        <v>885</v>
      </c>
      <c r="C1452" t="s">
        <v>288</v>
      </c>
      <c r="D1452" t="s">
        <v>240</v>
      </c>
      <c r="E1452" t="s">
        <v>882</v>
      </c>
      <c r="F1452" t="s">
        <v>882</v>
      </c>
      <c r="G1452" t="s">
        <v>882</v>
      </c>
      <c r="H1452" t="s">
        <v>882</v>
      </c>
      <c r="I1452" t="s">
        <v>882</v>
      </c>
      <c r="J1452" t="s">
        <v>882</v>
      </c>
      <c r="K1452" t="s">
        <v>882</v>
      </c>
      <c r="L1452" t="s">
        <v>882</v>
      </c>
    </row>
    <row r="1453" spans="1:12" x14ac:dyDescent="0.25">
      <c r="A1453" t="s">
        <v>932</v>
      </c>
      <c r="B1453" s="9" t="s">
        <v>886</v>
      </c>
      <c r="C1453" t="s">
        <v>598</v>
      </c>
      <c r="D1453" t="s">
        <v>237</v>
      </c>
      <c r="E1453" t="s">
        <v>137</v>
      </c>
      <c r="F1453" t="s">
        <v>351</v>
      </c>
      <c r="G1453" t="s">
        <v>882</v>
      </c>
      <c r="H1453" t="s">
        <v>882</v>
      </c>
      <c r="I1453" t="s">
        <v>882</v>
      </c>
      <c r="J1453" t="s">
        <v>882</v>
      </c>
      <c r="K1453" t="s">
        <v>882</v>
      </c>
      <c r="L1453" t="s">
        <v>882</v>
      </c>
    </row>
    <row r="1454" spans="1:12" x14ac:dyDescent="0.25">
      <c r="A1454" t="s">
        <v>932</v>
      </c>
      <c r="B1454" s="9" t="s">
        <v>908</v>
      </c>
      <c r="C1454" t="s">
        <v>148</v>
      </c>
      <c r="D1454" t="s">
        <v>633</v>
      </c>
      <c r="E1454" t="s">
        <v>882</v>
      </c>
      <c r="F1454" t="s">
        <v>882</v>
      </c>
      <c r="G1454" t="s">
        <v>882</v>
      </c>
      <c r="H1454" t="s">
        <v>882</v>
      </c>
      <c r="I1454" t="s">
        <v>882</v>
      </c>
      <c r="J1454" t="s">
        <v>882</v>
      </c>
      <c r="K1454" t="s">
        <v>882</v>
      </c>
      <c r="L1454" t="s">
        <v>882</v>
      </c>
    </row>
    <row r="1455" spans="1:12" x14ac:dyDescent="0.25">
      <c r="A1455" t="s">
        <v>932</v>
      </c>
      <c r="B1455" s="9" t="s">
        <v>887</v>
      </c>
      <c r="C1455" t="s">
        <v>307</v>
      </c>
      <c r="D1455" t="s">
        <v>882</v>
      </c>
      <c r="E1455" t="s">
        <v>882</v>
      </c>
      <c r="F1455" t="s">
        <v>882</v>
      </c>
      <c r="G1455" t="s">
        <v>882</v>
      </c>
      <c r="H1455" t="s">
        <v>882</v>
      </c>
      <c r="I1455" t="s">
        <v>882</v>
      </c>
      <c r="J1455" t="s">
        <v>882</v>
      </c>
      <c r="K1455" t="s">
        <v>882</v>
      </c>
      <c r="L1455" t="s">
        <v>882</v>
      </c>
    </row>
    <row r="1456" spans="1:12" x14ac:dyDescent="0.25">
      <c r="A1456" t="s">
        <v>932</v>
      </c>
      <c r="B1456" s="9" t="s">
        <v>910</v>
      </c>
      <c r="C1456" t="s">
        <v>126</v>
      </c>
      <c r="D1456" t="s">
        <v>136</v>
      </c>
      <c r="E1456" t="s">
        <v>329</v>
      </c>
      <c r="F1456" t="s">
        <v>882</v>
      </c>
      <c r="G1456" t="s">
        <v>882</v>
      </c>
      <c r="H1456" t="s">
        <v>882</v>
      </c>
      <c r="I1456" t="s">
        <v>882</v>
      </c>
      <c r="J1456" t="s">
        <v>882</v>
      </c>
      <c r="K1456" t="s">
        <v>882</v>
      </c>
      <c r="L1456" t="s">
        <v>882</v>
      </c>
    </row>
    <row r="1457" spans="1:12" x14ac:dyDescent="0.25">
      <c r="A1457" t="s">
        <v>932</v>
      </c>
      <c r="B1457" s="9" t="s">
        <v>888</v>
      </c>
      <c r="C1457" t="s">
        <v>710</v>
      </c>
      <c r="D1457" t="s">
        <v>882</v>
      </c>
      <c r="E1457" t="s">
        <v>882</v>
      </c>
      <c r="F1457" t="s">
        <v>882</v>
      </c>
      <c r="G1457" t="s">
        <v>882</v>
      </c>
      <c r="H1457" t="s">
        <v>882</v>
      </c>
      <c r="I1457" t="s">
        <v>882</v>
      </c>
      <c r="J1457" t="s">
        <v>882</v>
      </c>
      <c r="K1457" t="s">
        <v>882</v>
      </c>
      <c r="L1457" t="s">
        <v>882</v>
      </c>
    </row>
    <row r="1458" spans="1:12" x14ac:dyDescent="0.25">
      <c r="A1458" t="s">
        <v>932</v>
      </c>
      <c r="B1458" s="9" t="s">
        <v>889</v>
      </c>
      <c r="C1458" t="s">
        <v>704</v>
      </c>
      <c r="D1458" t="s">
        <v>402</v>
      </c>
      <c r="E1458" t="s">
        <v>403</v>
      </c>
      <c r="F1458" t="s">
        <v>477</v>
      </c>
      <c r="G1458" t="s">
        <v>540</v>
      </c>
      <c r="H1458" t="s">
        <v>882</v>
      </c>
      <c r="I1458" t="s">
        <v>882</v>
      </c>
      <c r="J1458" t="s">
        <v>882</v>
      </c>
      <c r="K1458" t="s">
        <v>882</v>
      </c>
      <c r="L1458" t="s">
        <v>882</v>
      </c>
    </row>
    <row r="1459" spans="1:12" x14ac:dyDescent="0.25">
      <c r="A1459" t="s">
        <v>932</v>
      </c>
      <c r="B1459" s="9" t="s">
        <v>890</v>
      </c>
      <c r="C1459" t="s">
        <v>72</v>
      </c>
      <c r="D1459" t="s">
        <v>309</v>
      </c>
      <c r="E1459" t="s">
        <v>439</v>
      </c>
      <c r="F1459" t="s">
        <v>459</v>
      </c>
      <c r="G1459" t="s">
        <v>882</v>
      </c>
      <c r="H1459" t="s">
        <v>882</v>
      </c>
      <c r="I1459" t="s">
        <v>882</v>
      </c>
      <c r="J1459" t="s">
        <v>882</v>
      </c>
      <c r="K1459" t="s">
        <v>882</v>
      </c>
      <c r="L1459" t="s">
        <v>882</v>
      </c>
    </row>
    <row r="1460" spans="1:12" x14ac:dyDescent="0.25">
      <c r="A1460" t="s">
        <v>932</v>
      </c>
      <c r="B1460" s="9" t="s">
        <v>911</v>
      </c>
      <c r="C1460" t="s">
        <v>360</v>
      </c>
      <c r="D1460" t="s">
        <v>882</v>
      </c>
      <c r="E1460" t="s">
        <v>882</v>
      </c>
      <c r="F1460" t="s">
        <v>882</v>
      </c>
      <c r="G1460" t="s">
        <v>882</v>
      </c>
      <c r="H1460" t="s">
        <v>882</v>
      </c>
      <c r="I1460" t="s">
        <v>882</v>
      </c>
      <c r="J1460" t="s">
        <v>882</v>
      </c>
      <c r="K1460" t="s">
        <v>882</v>
      </c>
      <c r="L1460" t="s">
        <v>882</v>
      </c>
    </row>
    <row r="1461" spans="1:12" x14ac:dyDescent="0.25">
      <c r="A1461" t="s">
        <v>932</v>
      </c>
      <c r="B1461" s="9" t="s">
        <v>891</v>
      </c>
      <c r="C1461" t="s">
        <v>370</v>
      </c>
      <c r="D1461" t="s">
        <v>131</v>
      </c>
      <c r="E1461" t="s">
        <v>344</v>
      </c>
      <c r="F1461" t="s">
        <v>508</v>
      </c>
      <c r="G1461" t="s">
        <v>519</v>
      </c>
      <c r="H1461" t="s">
        <v>645</v>
      </c>
      <c r="I1461" t="s">
        <v>722</v>
      </c>
      <c r="J1461" t="s">
        <v>882</v>
      </c>
      <c r="K1461" t="s">
        <v>882</v>
      </c>
      <c r="L1461" t="s">
        <v>882</v>
      </c>
    </row>
    <row r="1462" spans="1:12" x14ac:dyDescent="0.25">
      <c r="A1462" t="s">
        <v>932</v>
      </c>
      <c r="B1462" s="9" t="s">
        <v>892</v>
      </c>
      <c r="C1462" t="s">
        <v>198</v>
      </c>
      <c r="D1462" t="s">
        <v>205</v>
      </c>
      <c r="E1462" t="s">
        <v>615</v>
      </c>
      <c r="F1462" t="s">
        <v>660</v>
      </c>
      <c r="G1462" t="s">
        <v>142</v>
      </c>
      <c r="H1462" t="s">
        <v>736</v>
      </c>
      <c r="I1462" t="s">
        <v>752</v>
      </c>
      <c r="J1462" t="s">
        <v>882</v>
      </c>
      <c r="K1462" t="s">
        <v>882</v>
      </c>
      <c r="L1462" t="s">
        <v>882</v>
      </c>
    </row>
    <row r="1463" spans="1:12" x14ac:dyDescent="0.25">
      <c r="A1463" t="s">
        <v>932</v>
      </c>
      <c r="B1463" s="9" t="s">
        <v>893</v>
      </c>
      <c r="C1463" t="s">
        <v>512</v>
      </c>
      <c r="D1463" t="s">
        <v>672</v>
      </c>
      <c r="E1463" t="s">
        <v>509</v>
      </c>
      <c r="F1463" t="s">
        <v>579</v>
      </c>
      <c r="G1463" t="s">
        <v>882</v>
      </c>
      <c r="H1463" t="s">
        <v>882</v>
      </c>
      <c r="I1463" t="s">
        <v>882</v>
      </c>
      <c r="J1463" t="s">
        <v>882</v>
      </c>
      <c r="K1463" t="s">
        <v>882</v>
      </c>
      <c r="L1463" t="s">
        <v>882</v>
      </c>
    </row>
    <row r="1464" spans="1:12" x14ac:dyDescent="0.25">
      <c r="A1464" t="s">
        <v>932</v>
      </c>
      <c r="B1464" s="9" t="s">
        <v>912</v>
      </c>
      <c r="C1464" t="s">
        <v>609</v>
      </c>
      <c r="D1464" t="s">
        <v>434</v>
      </c>
      <c r="E1464" t="s">
        <v>473</v>
      </c>
      <c r="F1464" t="s">
        <v>399</v>
      </c>
      <c r="G1464" t="s">
        <v>400</v>
      </c>
      <c r="H1464" t="s">
        <v>475</v>
      </c>
      <c r="I1464" t="s">
        <v>564</v>
      </c>
      <c r="J1464" t="s">
        <v>617</v>
      </c>
      <c r="K1464" t="s">
        <v>718</v>
      </c>
      <c r="L1464" t="s">
        <v>882</v>
      </c>
    </row>
    <row r="1465" spans="1:12" x14ac:dyDescent="0.25">
      <c r="A1465" t="s">
        <v>932</v>
      </c>
      <c r="B1465" s="9" t="s">
        <v>913</v>
      </c>
      <c r="C1465" t="s">
        <v>385</v>
      </c>
      <c r="D1465" t="s">
        <v>490</v>
      </c>
      <c r="E1465" t="s">
        <v>882</v>
      </c>
      <c r="F1465" t="s">
        <v>882</v>
      </c>
      <c r="G1465" t="s">
        <v>882</v>
      </c>
      <c r="H1465" t="s">
        <v>882</v>
      </c>
      <c r="I1465" t="s">
        <v>882</v>
      </c>
      <c r="J1465" t="s">
        <v>882</v>
      </c>
      <c r="K1465" t="s">
        <v>882</v>
      </c>
      <c r="L1465" t="s">
        <v>882</v>
      </c>
    </row>
    <row r="1466" spans="1:12" x14ac:dyDescent="0.25">
      <c r="A1466" t="s">
        <v>932</v>
      </c>
      <c r="B1466" s="9" t="s">
        <v>894</v>
      </c>
      <c r="C1466" t="s">
        <v>271</v>
      </c>
      <c r="D1466" t="s">
        <v>747</v>
      </c>
      <c r="E1466" t="s">
        <v>193</v>
      </c>
      <c r="F1466" t="s">
        <v>401</v>
      </c>
      <c r="G1466" t="s">
        <v>602</v>
      </c>
      <c r="H1466" t="s">
        <v>882</v>
      </c>
      <c r="I1466" t="s">
        <v>882</v>
      </c>
      <c r="J1466" t="s">
        <v>882</v>
      </c>
      <c r="K1466" t="s">
        <v>882</v>
      </c>
      <c r="L1466" t="s">
        <v>882</v>
      </c>
    </row>
    <row r="1467" spans="1:12" x14ac:dyDescent="0.25">
      <c r="A1467" t="s">
        <v>932</v>
      </c>
      <c r="B1467" s="9" t="s">
        <v>914</v>
      </c>
      <c r="C1467" t="s">
        <v>190</v>
      </c>
      <c r="D1467" t="s">
        <v>184</v>
      </c>
      <c r="E1467" t="s">
        <v>108</v>
      </c>
      <c r="F1467" t="s">
        <v>249</v>
      </c>
      <c r="G1467" t="s">
        <v>650</v>
      </c>
      <c r="H1467" t="s">
        <v>882</v>
      </c>
      <c r="I1467" t="s">
        <v>882</v>
      </c>
      <c r="J1467" t="s">
        <v>882</v>
      </c>
      <c r="K1467" t="s">
        <v>882</v>
      </c>
      <c r="L1467" t="s">
        <v>882</v>
      </c>
    </row>
    <row r="1468" spans="1:12" x14ac:dyDescent="0.25">
      <c r="A1468" t="s">
        <v>932</v>
      </c>
      <c r="B1468" s="9" t="s">
        <v>895</v>
      </c>
      <c r="C1468" t="s">
        <v>238</v>
      </c>
      <c r="D1468" t="s">
        <v>432</v>
      </c>
      <c r="E1468" t="s">
        <v>882</v>
      </c>
      <c r="F1468" t="s">
        <v>882</v>
      </c>
      <c r="G1468" t="s">
        <v>882</v>
      </c>
      <c r="H1468" t="s">
        <v>882</v>
      </c>
      <c r="I1468" t="s">
        <v>882</v>
      </c>
      <c r="J1468" t="s">
        <v>882</v>
      </c>
      <c r="K1468" t="s">
        <v>882</v>
      </c>
      <c r="L1468" t="s">
        <v>882</v>
      </c>
    </row>
    <row r="1469" spans="1:12" x14ac:dyDescent="0.25">
      <c r="A1469" t="s">
        <v>932</v>
      </c>
      <c r="B1469" s="9" t="s">
        <v>896</v>
      </c>
      <c r="C1469" t="s">
        <v>489</v>
      </c>
      <c r="D1469" t="s">
        <v>480</v>
      </c>
      <c r="E1469" t="s">
        <v>746</v>
      </c>
      <c r="F1469" t="s">
        <v>882</v>
      </c>
      <c r="G1469" t="s">
        <v>882</v>
      </c>
      <c r="H1469" t="s">
        <v>882</v>
      </c>
      <c r="I1469" t="s">
        <v>882</v>
      </c>
      <c r="J1469" t="s">
        <v>882</v>
      </c>
      <c r="K1469" t="s">
        <v>882</v>
      </c>
      <c r="L1469" t="s">
        <v>882</v>
      </c>
    </row>
    <row r="1470" spans="1:12" x14ac:dyDescent="0.25">
      <c r="A1470" t="s">
        <v>932</v>
      </c>
      <c r="B1470" s="9" t="s">
        <v>897</v>
      </c>
      <c r="C1470" t="s">
        <v>681</v>
      </c>
      <c r="D1470" t="s">
        <v>693</v>
      </c>
      <c r="E1470" t="s">
        <v>717</v>
      </c>
      <c r="F1470" t="s">
        <v>367</v>
      </c>
      <c r="G1470" t="s">
        <v>298</v>
      </c>
      <c r="H1470" t="s">
        <v>481</v>
      </c>
      <c r="I1470" t="s">
        <v>327</v>
      </c>
      <c r="J1470" t="s">
        <v>702</v>
      </c>
      <c r="K1470" t="s">
        <v>882</v>
      </c>
      <c r="L1470" t="s">
        <v>882</v>
      </c>
    </row>
    <row r="1471" spans="1:12" x14ac:dyDescent="0.25">
      <c r="A1471" t="s">
        <v>932</v>
      </c>
      <c r="B1471" s="9" t="s">
        <v>898</v>
      </c>
      <c r="C1471" t="s">
        <v>426</v>
      </c>
      <c r="D1471" t="s">
        <v>727</v>
      </c>
      <c r="E1471" t="s">
        <v>228</v>
      </c>
      <c r="F1471" t="s">
        <v>273</v>
      </c>
      <c r="G1471" t="s">
        <v>558</v>
      </c>
      <c r="H1471" t="s">
        <v>590</v>
      </c>
      <c r="I1471" t="s">
        <v>728</v>
      </c>
      <c r="J1471" t="s">
        <v>731</v>
      </c>
      <c r="K1471" t="s">
        <v>629</v>
      </c>
      <c r="L1471" t="s">
        <v>314</v>
      </c>
    </row>
    <row r="1472" spans="1:12" x14ac:dyDescent="0.25">
      <c r="A1472" t="s">
        <v>932</v>
      </c>
      <c r="B1472" s="9" t="s">
        <v>899</v>
      </c>
      <c r="C1472" t="s">
        <v>288</v>
      </c>
      <c r="D1472" t="s">
        <v>240</v>
      </c>
      <c r="E1472" t="s">
        <v>598</v>
      </c>
      <c r="F1472" t="s">
        <v>148</v>
      </c>
      <c r="G1472" t="s">
        <v>237</v>
      </c>
      <c r="H1472" t="s">
        <v>137</v>
      </c>
      <c r="I1472" t="s">
        <v>351</v>
      </c>
      <c r="J1472" t="s">
        <v>633</v>
      </c>
      <c r="K1472" t="s">
        <v>307</v>
      </c>
      <c r="L1472" t="s">
        <v>126</v>
      </c>
    </row>
    <row r="1473" spans="1:12" x14ac:dyDescent="0.25">
      <c r="A1473" t="s">
        <v>932</v>
      </c>
      <c r="B1473" s="9" t="s">
        <v>900</v>
      </c>
      <c r="C1473" t="s">
        <v>704</v>
      </c>
      <c r="D1473" t="s">
        <v>402</v>
      </c>
      <c r="E1473" t="s">
        <v>72</v>
      </c>
      <c r="F1473" t="s">
        <v>370</v>
      </c>
      <c r="G1473" t="s">
        <v>710</v>
      </c>
      <c r="H1473" t="s">
        <v>403</v>
      </c>
      <c r="I1473" t="s">
        <v>477</v>
      </c>
      <c r="J1473" t="s">
        <v>540</v>
      </c>
      <c r="K1473" t="s">
        <v>309</v>
      </c>
      <c r="L1473" t="s">
        <v>439</v>
      </c>
    </row>
    <row r="1474" spans="1:12" x14ac:dyDescent="0.25">
      <c r="A1474" t="s">
        <v>932</v>
      </c>
      <c r="B1474" s="9" t="s">
        <v>901</v>
      </c>
      <c r="C1474" t="s">
        <v>271</v>
      </c>
      <c r="D1474" t="s">
        <v>747</v>
      </c>
      <c r="E1474" t="s">
        <v>609</v>
      </c>
      <c r="F1474" t="s">
        <v>198</v>
      </c>
      <c r="G1474" t="s">
        <v>205</v>
      </c>
      <c r="H1474" t="s">
        <v>615</v>
      </c>
      <c r="I1474" t="s">
        <v>660</v>
      </c>
      <c r="J1474" t="s">
        <v>512</v>
      </c>
      <c r="K1474" t="s">
        <v>672</v>
      </c>
      <c r="L1474" t="s">
        <v>434</v>
      </c>
    </row>
    <row r="1475" spans="1:12" x14ac:dyDescent="0.25">
      <c r="A1475" t="s">
        <v>932</v>
      </c>
      <c r="B1475" s="9" t="s">
        <v>902</v>
      </c>
      <c r="C1475" t="s">
        <v>190</v>
      </c>
      <c r="D1475" t="s">
        <v>184</v>
      </c>
      <c r="E1475" t="s">
        <v>489</v>
      </c>
      <c r="F1475" t="s">
        <v>108</v>
      </c>
      <c r="G1475" t="s">
        <v>249</v>
      </c>
      <c r="H1475" t="s">
        <v>650</v>
      </c>
      <c r="I1475" t="s">
        <v>238</v>
      </c>
      <c r="J1475" t="s">
        <v>432</v>
      </c>
      <c r="K1475" t="s">
        <v>480</v>
      </c>
      <c r="L1475" t="s">
        <v>746</v>
      </c>
    </row>
    <row r="1476" spans="1:12" x14ac:dyDescent="0.25">
      <c r="A1476" t="s">
        <v>933</v>
      </c>
      <c r="B1476" s="9" t="s">
        <v>905</v>
      </c>
      <c r="C1476" t="s">
        <v>367</v>
      </c>
      <c r="D1476" t="s">
        <v>882</v>
      </c>
      <c r="E1476" t="s">
        <v>882</v>
      </c>
      <c r="F1476" t="s">
        <v>882</v>
      </c>
      <c r="G1476" t="s">
        <v>882</v>
      </c>
      <c r="H1476" t="s">
        <v>882</v>
      </c>
      <c r="I1476" t="s">
        <v>882</v>
      </c>
      <c r="J1476" t="s">
        <v>882</v>
      </c>
      <c r="K1476" t="s">
        <v>882</v>
      </c>
      <c r="L1476" t="s">
        <v>882</v>
      </c>
    </row>
    <row r="1477" spans="1:12" x14ac:dyDescent="0.25">
      <c r="A1477" t="s">
        <v>933</v>
      </c>
      <c r="B1477" s="9" t="s">
        <v>906</v>
      </c>
      <c r="C1477" t="s">
        <v>727</v>
      </c>
      <c r="D1477" t="s">
        <v>590</v>
      </c>
      <c r="E1477" t="s">
        <v>882</v>
      </c>
      <c r="F1477" t="s">
        <v>882</v>
      </c>
      <c r="G1477" t="s">
        <v>882</v>
      </c>
      <c r="H1477" t="s">
        <v>882</v>
      </c>
      <c r="I1477" t="s">
        <v>882</v>
      </c>
      <c r="J1477" t="s">
        <v>882</v>
      </c>
      <c r="K1477" t="s">
        <v>882</v>
      </c>
      <c r="L1477" t="s">
        <v>882</v>
      </c>
    </row>
    <row r="1478" spans="1:12" x14ac:dyDescent="0.25">
      <c r="A1478" t="s">
        <v>933</v>
      </c>
      <c r="B1478" s="9" t="s">
        <v>883</v>
      </c>
      <c r="C1478" t="s">
        <v>390</v>
      </c>
      <c r="D1478" t="s">
        <v>882</v>
      </c>
      <c r="E1478" t="s">
        <v>882</v>
      </c>
      <c r="F1478" t="s">
        <v>882</v>
      </c>
      <c r="G1478" t="s">
        <v>882</v>
      </c>
      <c r="H1478" t="s">
        <v>882</v>
      </c>
      <c r="I1478" t="s">
        <v>882</v>
      </c>
      <c r="J1478" t="s">
        <v>882</v>
      </c>
      <c r="K1478" t="s">
        <v>882</v>
      </c>
      <c r="L1478" t="s">
        <v>882</v>
      </c>
    </row>
    <row r="1479" spans="1:12" x14ac:dyDescent="0.25">
      <c r="A1479" t="s">
        <v>933</v>
      </c>
      <c r="B1479" s="9" t="s">
        <v>884</v>
      </c>
      <c r="C1479" t="s">
        <v>54</v>
      </c>
      <c r="D1479" t="s">
        <v>882</v>
      </c>
      <c r="E1479" t="s">
        <v>882</v>
      </c>
      <c r="F1479" t="s">
        <v>882</v>
      </c>
      <c r="G1479" t="s">
        <v>882</v>
      </c>
      <c r="H1479" t="s">
        <v>882</v>
      </c>
      <c r="I1479" t="s">
        <v>882</v>
      </c>
      <c r="J1479" t="s">
        <v>882</v>
      </c>
      <c r="K1479" t="s">
        <v>882</v>
      </c>
      <c r="L1479" t="s">
        <v>882</v>
      </c>
    </row>
    <row r="1480" spans="1:12" x14ac:dyDescent="0.25">
      <c r="A1480" t="s">
        <v>933</v>
      </c>
      <c r="B1480" s="9" t="s">
        <v>885</v>
      </c>
      <c r="C1480" t="s">
        <v>288</v>
      </c>
      <c r="D1480" t="s">
        <v>438</v>
      </c>
      <c r="E1480" t="s">
        <v>882</v>
      </c>
      <c r="F1480" t="s">
        <v>882</v>
      </c>
      <c r="G1480" t="s">
        <v>882</v>
      </c>
      <c r="H1480" t="s">
        <v>882</v>
      </c>
      <c r="I1480" t="s">
        <v>882</v>
      </c>
      <c r="J1480" t="s">
        <v>882</v>
      </c>
      <c r="K1480" t="s">
        <v>882</v>
      </c>
      <c r="L1480" t="s">
        <v>882</v>
      </c>
    </row>
    <row r="1481" spans="1:12" x14ac:dyDescent="0.25">
      <c r="A1481" t="s">
        <v>933</v>
      </c>
      <c r="B1481" s="9" t="s">
        <v>886</v>
      </c>
      <c r="C1481" t="s">
        <v>598</v>
      </c>
      <c r="D1481" t="s">
        <v>882</v>
      </c>
      <c r="E1481" t="s">
        <v>882</v>
      </c>
      <c r="F1481" t="s">
        <v>882</v>
      </c>
      <c r="G1481" t="s">
        <v>882</v>
      </c>
      <c r="H1481" t="s">
        <v>882</v>
      </c>
      <c r="I1481" t="s">
        <v>882</v>
      </c>
      <c r="J1481" t="s">
        <v>882</v>
      </c>
      <c r="K1481" t="s">
        <v>882</v>
      </c>
      <c r="L1481" t="s">
        <v>882</v>
      </c>
    </row>
    <row r="1482" spans="1:12" x14ac:dyDescent="0.25">
      <c r="A1482" t="s">
        <v>933</v>
      </c>
      <c r="B1482" s="9" t="s">
        <v>887</v>
      </c>
      <c r="C1482" t="s">
        <v>304</v>
      </c>
      <c r="D1482" t="s">
        <v>260</v>
      </c>
      <c r="E1482" t="s">
        <v>621</v>
      </c>
      <c r="F1482" t="s">
        <v>882</v>
      </c>
      <c r="G1482" t="s">
        <v>882</v>
      </c>
      <c r="H1482" t="s">
        <v>882</v>
      </c>
      <c r="I1482" t="s">
        <v>882</v>
      </c>
      <c r="J1482" t="s">
        <v>882</v>
      </c>
      <c r="K1482" t="s">
        <v>882</v>
      </c>
      <c r="L1482" t="s">
        <v>882</v>
      </c>
    </row>
    <row r="1483" spans="1:12" x14ac:dyDescent="0.25">
      <c r="A1483" t="s">
        <v>933</v>
      </c>
      <c r="B1483" s="9" t="s">
        <v>888</v>
      </c>
      <c r="C1483" t="s">
        <v>712</v>
      </c>
      <c r="D1483" t="s">
        <v>882</v>
      </c>
      <c r="E1483" t="s">
        <v>882</v>
      </c>
      <c r="F1483" t="s">
        <v>882</v>
      </c>
      <c r="G1483" t="s">
        <v>882</v>
      </c>
      <c r="H1483" t="s">
        <v>882</v>
      </c>
      <c r="I1483" t="s">
        <v>882</v>
      </c>
      <c r="J1483" t="s">
        <v>882</v>
      </c>
      <c r="K1483" t="s">
        <v>882</v>
      </c>
      <c r="L1483" t="s">
        <v>882</v>
      </c>
    </row>
    <row r="1484" spans="1:12" x14ac:dyDescent="0.25">
      <c r="A1484" t="s">
        <v>933</v>
      </c>
      <c r="B1484" s="9" t="s">
        <v>889</v>
      </c>
      <c r="C1484" t="s">
        <v>669</v>
      </c>
      <c r="D1484" t="s">
        <v>882</v>
      </c>
      <c r="E1484" t="s">
        <v>882</v>
      </c>
      <c r="F1484" t="s">
        <v>882</v>
      </c>
      <c r="G1484" t="s">
        <v>882</v>
      </c>
      <c r="H1484" t="s">
        <v>882</v>
      </c>
      <c r="I1484" t="s">
        <v>882</v>
      </c>
      <c r="J1484" t="s">
        <v>882</v>
      </c>
      <c r="K1484" t="s">
        <v>882</v>
      </c>
      <c r="L1484" t="s">
        <v>882</v>
      </c>
    </row>
    <row r="1485" spans="1:12" x14ac:dyDescent="0.25">
      <c r="A1485" t="s">
        <v>933</v>
      </c>
      <c r="B1485" s="9" t="s">
        <v>911</v>
      </c>
      <c r="C1485" t="s">
        <v>267</v>
      </c>
      <c r="D1485" t="s">
        <v>882</v>
      </c>
      <c r="E1485" t="s">
        <v>882</v>
      </c>
      <c r="F1485" t="s">
        <v>882</v>
      </c>
      <c r="G1485" t="s">
        <v>882</v>
      </c>
      <c r="H1485" t="s">
        <v>882</v>
      </c>
      <c r="I1485" t="s">
        <v>882</v>
      </c>
      <c r="J1485" t="s">
        <v>882</v>
      </c>
      <c r="K1485" t="s">
        <v>882</v>
      </c>
      <c r="L1485" t="s">
        <v>882</v>
      </c>
    </row>
    <row r="1486" spans="1:12" x14ac:dyDescent="0.25">
      <c r="A1486" t="s">
        <v>933</v>
      </c>
      <c r="B1486" s="9" t="s">
        <v>891</v>
      </c>
      <c r="C1486" t="s">
        <v>370</v>
      </c>
      <c r="D1486" t="s">
        <v>453</v>
      </c>
      <c r="E1486" t="s">
        <v>655</v>
      </c>
      <c r="F1486" t="s">
        <v>882</v>
      </c>
      <c r="G1486" t="s">
        <v>882</v>
      </c>
      <c r="H1486" t="s">
        <v>882</v>
      </c>
      <c r="I1486" t="s">
        <v>882</v>
      </c>
      <c r="J1486" t="s">
        <v>882</v>
      </c>
      <c r="K1486" t="s">
        <v>882</v>
      </c>
      <c r="L1486" t="s">
        <v>882</v>
      </c>
    </row>
    <row r="1487" spans="1:12" x14ac:dyDescent="0.25">
      <c r="A1487" t="s">
        <v>933</v>
      </c>
      <c r="B1487" s="9" t="s">
        <v>892</v>
      </c>
      <c r="C1487" t="s">
        <v>198</v>
      </c>
      <c r="D1487" t="s">
        <v>295</v>
      </c>
      <c r="E1487" t="s">
        <v>615</v>
      </c>
      <c r="F1487" t="s">
        <v>507</v>
      </c>
      <c r="G1487" t="s">
        <v>882</v>
      </c>
      <c r="H1487" t="s">
        <v>882</v>
      </c>
      <c r="I1487" t="s">
        <v>882</v>
      </c>
      <c r="J1487" t="s">
        <v>882</v>
      </c>
      <c r="K1487" t="s">
        <v>882</v>
      </c>
      <c r="L1487" t="s">
        <v>882</v>
      </c>
    </row>
    <row r="1488" spans="1:12" x14ac:dyDescent="0.25">
      <c r="A1488" t="s">
        <v>933</v>
      </c>
      <c r="B1488" s="9" t="s">
        <v>912</v>
      </c>
      <c r="C1488" t="s">
        <v>334</v>
      </c>
      <c r="D1488" t="s">
        <v>475</v>
      </c>
      <c r="E1488" t="s">
        <v>609</v>
      </c>
      <c r="F1488" t="s">
        <v>675</v>
      </c>
      <c r="G1488" t="s">
        <v>882</v>
      </c>
      <c r="H1488" t="s">
        <v>882</v>
      </c>
      <c r="I1488" t="s">
        <v>882</v>
      </c>
      <c r="J1488" t="s">
        <v>882</v>
      </c>
      <c r="K1488" t="s">
        <v>882</v>
      </c>
      <c r="L1488" t="s">
        <v>882</v>
      </c>
    </row>
    <row r="1489" spans="1:12" x14ac:dyDescent="0.25">
      <c r="A1489" t="s">
        <v>933</v>
      </c>
      <c r="B1489" s="9" t="s">
        <v>894</v>
      </c>
      <c r="C1489" t="s">
        <v>271</v>
      </c>
      <c r="D1489" t="s">
        <v>401</v>
      </c>
      <c r="E1489" t="s">
        <v>747</v>
      </c>
      <c r="F1489" t="s">
        <v>602</v>
      </c>
      <c r="G1489" t="s">
        <v>882</v>
      </c>
      <c r="H1489" t="s">
        <v>882</v>
      </c>
      <c r="I1489" t="s">
        <v>882</v>
      </c>
      <c r="J1489" t="s">
        <v>882</v>
      </c>
      <c r="K1489" t="s">
        <v>882</v>
      </c>
      <c r="L1489" t="s">
        <v>882</v>
      </c>
    </row>
    <row r="1490" spans="1:12" x14ac:dyDescent="0.25">
      <c r="A1490" t="s">
        <v>933</v>
      </c>
      <c r="B1490" s="9" t="s">
        <v>914</v>
      </c>
      <c r="C1490" t="s">
        <v>190</v>
      </c>
      <c r="D1490" t="s">
        <v>366</v>
      </c>
      <c r="E1490" t="s">
        <v>882</v>
      </c>
      <c r="F1490" t="s">
        <v>882</v>
      </c>
      <c r="G1490" t="s">
        <v>882</v>
      </c>
      <c r="H1490" t="s">
        <v>882</v>
      </c>
      <c r="I1490" t="s">
        <v>882</v>
      </c>
      <c r="J1490" t="s">
        <v>882</v>
      </c>
      <c r="K1490" t="s">
        <v>882</v>
      </c>
      <c r="L1490" t="s">
        <v>882</v>
      </c>
    </row>
    <row r="1491" spans="1:12" x14ac:dyDescent="0.25">
      <c r="A1491" t="s">
        <v>933</v>
      </c>
      <c r="B1491" s="9" t="s">
        <v>896</v>
      </c>
      <c r="C1491" t="s">
        <v>739</v>
      </c>
      <c r="D1491" t="s">
        <v>480</v>
      </c>
      <c r="E1491" t="s">
        <v>746</v>
      </c>
      <c r="F1491" t="s">
        <v>882</v>
      </c>
      <c r="G1491" t="s">
        <v>882</v>
      </c>
      <c r="H1491" t="s">
        <v>882</v>
      </c>
      <c r="I1491" t="s">
        <v>882</v>
      </c>
      <c r="J1491" t="s">
        <v>882</v>
      </c>
      <c r="K1491" t="s">
        <v>882</v>
      </c>
      <c r="L1491" t="s">
        <v>882</v>
      </c>
    </row>
    <row r="1492" spans="1:12" x14ac:dyDescent="0.25">
      <c r="A1492" t="s">
        <v>933</v>
      </c>
      <c r="B1492" s="9" t="s">
        <v>897</v>
      </c>
      <c r="C1492" t="s">
        <v>367</v>
      </c>
      <c r="D1492" t="s">
        <v>882</v>
      </c>
      <c r="E1492" t="s">
        <v>882</v>
      </c>
      <c r="F1492" t="s">
        <v>882</v>
      </c>
      <c r="G1492" t="s">
        <v>882</v>
      </c>
      <c r="H1492" t="s">
        <v>882</v>
      </c>
      <c r="I1492" t="s">
        <v>882</v>
      </c>
      <c r="J1492" t="s">
        <v>882</v>
      </c>
      <c r="K1492" t="s">
        <v>882</v>
      </c>
      <c r="L1492" t="s">
        <v>882</v>
      </c>
    </row>
    <row r="1493" spans="1:12" x14ac:dyDescent="0.25">
      <c r="A1493" t="s">
        <v>933</v>
      </c>
      <c r="B1493" s="9" t="s">
        <v>898</v>
      </c>
      <c r="C1493" t="s">
        <v>727</v>
      </c>
      <c r="D1493" t="s">
        <v>590</v>
      </c>
      <c r="E1493" t="s">
        <v>390</v>
      </c>
      <c r="F1493" t="s">
        <v>54</v>
      </c>
      <c r="G1493" t="s">
        <v>882</v>
      </c>
      <c r="H1493" t="s">
        <v>882</v>
      </c>
      <c r="I1493" t="s">
        <v>882</v>
      </c>
      <c r="J1493" t="s">
        <v>882</v>
      </c>
      <c r="K1493" t="s">
        <v>882</v>
      </c>
      <c r="L1493" t="s">
        <v>882</v>
      </c>
    </row>
    <row r="1494" spans="1:12" x14ac:dyDescent="0.25">
      <c r="A1494" t="s">
        <v>933</v>
      </c>
      <c r="B1494" s="9" t="s">
        <v>899</v>
      </c>
      <c r="C1494" t="s">
        <v>304</v>
      </c>
      <c r="D1494" t="s">
        <v>288</v>
      </c>
      <c r="E1494" t="s">
        <v>438</v>
      </c>
      <c r="F1494" t="s">
        <v>598</v>
      </c>
      <c r="G1494" t="s">
        <v>260</v>
      </c>
      <c r="H1494" t="s">
        <v>621</v>
      </c>
      <c r="I1494" t="s">
        <v>882</v>
      </c>
      <c r="J1494" t="s">
        <v>882</v>
      </c>
      <c r="K1494" t="s">
        <v>882</v>
      </c>
      <c r="L1494" t="s">
        <v>882</v>
      </c>
    </row>
    <row r="1495" spans="1:12" x14ac:dyDescent="0.25">
      <c r="A1495" t="s">
        <v>933</v>
      </c>
      <c r="B1495" s="9" t="s">
        <v>900</v>
      </c>
      <c r="C1495" t="s">
        <v>669</v>
      </c>
      <c r="D1495" t="s">
        <v>267</v>
      </c>
      <c r="E1495" t="s">
        <v>712</v>
      </c>
      <c r="F1495" t="s">
        <v>370</v>
      </c>
      <c r="G1495" t="s">
        <v>453</v>
      </c>
      <c r="H1495" t="s">
        <v>655</v>
      </c>
      <c r="I1495" t="s">
        <v>882</v>
      </c>
      <c r="J1495" t="s">
        <v>882</v>
      </c>
      <c r="K1495" t="s">
        <v>882</v>
      </c>
      <c r="L1495" t="s">
        <v>882</v>
      </c>
    </row>
    <row r="1496" spans="1:12" x14ac:dyDescent="0.25">
      <c r="A1496" t="s">
        <v>933</v>
      </c>
      <c r="B1496" s="9" t="s">
        <v>901</v>
      </c>
      <c r="C1496" t="s">
        <v>271</v>
      </c>
      <c r="D1496" t="s">
        <v>401</v>
      </c>
      <c r="E1496" t="s">
        <v>198</v>
      </c>
      <c r="F1496" t="s">
        <v>295</v>
      </c>
      <c r="G1496" t="s">
        <v>615</v>
      </c>
      <c r="H1496" t="s">
        <v>747</v>
      </c>
      <c r="I1496" t="s">
        <v>507</v>
      </c>
      <c r="J1496" t="s">
        <v>334</v>
      </c>
      <c r="K1496" t="s">
        <v>475</v>
      </c>
      <c r="L1496" t="s">
        <v>609</v>
      </c>
    </row>
    <row r="1497" spans="1:12" x14ac:dyDescent="0.25">
      <c r="A1497" t="s">
        <v>933</v>
      </c>
      <c r="B1497" s="9" t="s">
        <v>902</v>
      </c>
      <c r="C1497" t="s">
        <v>739</v>
      </c>
      <c r="D1497" t="s">
        <v>190</v>
      </c>
      <c r="E1497" t="s">
        <v>366</v>
      </c>
      <c r="F1497" t="s">
        <v>480</v>
      </c>
      <c r="G1497" t="s">
        <v>746</v>
      </c>
      <c r="H1497" t="s">
        <v>882</v>
      </c>
      <c r="I1497" t="s">
        <v>882</v>
      </c>
      <c r="J1497" t="s">
        <v>882</v>
      </c>
      <c r="K1497" t="s">
        <v>882</v>
      </c>
      <c r="L1497" t="s">
        <v>882</v>
      </c>
    </row>
    <row r="1498" spans="1:12" x14ac:dyDescent="0.25">
      <c r="A1498" t="s">
        <v>934</v>
      </c>
      <c r="B1498" s="9" t="s">
        <v>881</v>
      </c>
      <c r="C1498" t="s">
        <v>693</v>
      </c>
      <c r="D1498" t="s">
        <v>681</v>
      </c>
      <c r="E1498" t="s">
        <v>682</v>
      </c>
      <c r="F1498" t="s">
        <v>725</v>
      </c>
      <c r="G1498" t="s">
        <v>758</v>
      </c>
      <c r="H1498" t="s">
        <v>882</v>
      </c>
      <c r="I1498" t="s">
        <v>882</v>
      </c>
      <c r="J1498" t="s">
        <v>882</v>
      </c>
      <c r="K1498" t="s">
        <v>882</v>
      </c>
      <c r="L1498" t="s">
        <v>882</v>
      </c>
    </row>
    <row r="1499" spans="1:12" x14ac:dyDescent="0.25">
      <c r="A1499" t="s">
        <v>934</v>
      </c>
      <c r="B1499" s="9" t="s">
        <v>903</v>
      </c>
      <c r="C1499" t="s">
        <v>327</v>
      </c>
      <c r="D1499" t="s">
        <v>573</v>
      </c>
      <c r="E1499" t="s">
        <v>882</v>
      </c>
      <c r="F1499" t="s">
        <v>882</v>
      </c>
      <c r="G1499" t="s">
        <v>882</v>
      </c>
      <c r="H1499" t="s">
        <v>882</v>
      </c>
      <c r="I1499" t="s">
        <v>882</v>
      </c>
      <c r="J1499" t="s">
        <v>882</v>
      </c>
      <c r="K1499" t="s">
        <v>882</v>
      </c>
      <c r="L1499" t="s">
        <v>882</v>
      </c>
    </row>
    <row r="1500" spans="1:12" x14ac:dyDescent="0.25">
      <c r="A1500" t="s">
        <v>934</v>
      </c>
      <c r="B1500" s="9" t="s">
        <v>904</v>
      </c>
      <c r="C1500" t="s">
        <v>702</v>
      </c>
      <c r="D1500" t="s">
        <v>882</v>
      </c>
      <c r="E1500" t="s">
        <v>882</v>
      </c>
      <c r="F1500" t="s">
        <v>882</v>
      </c>
      <c r="G1500" t="s">
        <v>882</v>
      </c>
      <c r="H1500" t="s">
        <v>882</v>
      </c>
      <c r="I1500" t="s">
        <v>882</v>
      </c>
      <c r="J1500" t="s">
        <v>882</v>
      </c>
      <c r="K1500" t="s">
        <v>882</v>
      </c>
      <c r="L1500" t="s">
        <v>882</v>
      </c>
    </row>
    <row r="1501" spans="1:12" x14ac:dyDescent="0.25">
      <c r="A1501" t="s">
        <v>934</v>
      </c>
      <c r="B1501" s="9" t="s">
        <v>905</v>
      </c>
      <c r="C1501" t="s">
        <v>128</v>
      </c>
      <c r="D1501" t="s">
        <v>367</v>
      </c>
      <c r="E1501" t="s">
        <v>882</v>
      </c>
      <c r="F1501" t="s">
        <v>882</v>
      </c>
      <c r="G1501" t="s">
        <v>882</v>
      </c>
      <c r="H1501" t="s">
        <v>882</v>
      </c>
      <c r="I1501" t="s">
        <v>882</v>
      </c>
      <c r="J1501" t="s">
        <v>882</v>
      </c>
      <c r="K1501" t="s">
        <v>882</v>
      </c>
      <c r="L1501" t="s">
        <v>882</v>
      </c>
    </row>
    <row r="1502" spans="1:12" x14ac:dyDescent="0.25">
      <c r="A1502" t="s">
        <v>934</v>
      </c>
      <c r="B1502" s="9" t="s">
        <v>906</v>
      </c>
      <c r="C1502" t="s">
        <v>147</v>
      </c>
      <c r="D1502" t="s">
        <v>61</v>
      </c>
      <c r="E1502" t="s">
        <v>487</v>
      </c>
      <c r="F1502" t="s">
        <v>590</v>
      </c>
      <c r="G1502" t="s">
        <v>599</v>
      </c>
      <c r="H1502" t="s">
        <v>728</v>
      </c>
      <c r="I1502" t="s">
        <v>732</v>
      </c>
      <c r="J1502" t="s">
        <v>882</v>
      </c>
      <c r="K1502" t="s">
        <v>882</v>
      </c>
      <c r="L1502" t="s">
        <v>882</v>
      </c>
    </row>
    <row r="1503" spans="1:12" x14ac:dyDescent="0.25">
      <c r="A1503" t="s">
        <v>934</v>
      </c>
      <c r="B1503" s="9" t="s">
        <v>883</v>
      </c>
      <c r="C1503" t="s">
        <v>388</v>
      </c>
      <c r="D1503" t="s">
        <v>882</v>
      </c>
      <c r="E1503" t="s">
        <v>882</v>
      </c>
      <c r="F1503" t="s">
        <v>882</v>
      </c>
      <c r="G1503" t="s">
        <v>882</v>
      </c>
      <c r="H1503" t="s">
        <v>882</v>
      </c>
      <c r="I1503" t="s">
        <v>882</v>
      </c>
      <c r="J1503" t="s">
        <v>882</v>
      </c>
      <c r="K1503" t="s">
        <v>882</v>
      </c>
      <c r="L1503" t="s">
        <v>882</v>
      </c>
    </row>
    <row r="1504" spans="1:12" x14ac:dyDescent="0.25">
      <c r="A1504" t="s">
        <v>934</v>
      </c>
      <c r="B1504" s="9" t="s">
        <v>884</v>
      </c>
      <c r="C1504" t="s">
        <v>273</v>
      </c>
      <c r="D1504" t="s">
        <v>54</v>
      </c>
      <c r="E1504" t="s">
        <v>426</v>
      </c>
      <c r="F1504" t="s">
        <v>666</v>
      </c>
      <c r="G1504" t="s">
        <v>58</v>
      </c>
      <c r="H1504" t="s">
        <v>156</v>
      </c>
      <c r="I1504" t="s">
        <v>225</v>
      </c>
      <c r="J1504" t="s">
        <v>396</v>
      </c>
      <c r="K1504" t="s">
        <v>586</v>
      </c>
      <c r="L1504" t="s">
        <v>614</v>
      </c>
    </row>
    <row r="1505" spans="1:12" x14ac:dyDescent="0.25">
      <c r="A1505" t="s">
        <v>934</v>
      </c>
      <c r="B1505" s="9" t="s">
        <v>885</v>
      </c>
      <c r="C1505" t="s">
        <v>288</v>
      </c>
      <c r="D1505" t="s">
        <v>321</v>
      </c>
      <c r="E1505" t="s">
        <v>689</v>
      </c>
      <c r="F1505" t="s">
        <v>882</v>
      </c>
      <c r="G1505" t="s">
        <v>882</v>
      </c>
      <c r="H1505" t="s">
        <v>882</v>
      </c>
      <c r="I1505" t="s">
        <v>882</v>
      </c>
      <c r="J1505" t="s">
        <v>882</v>
      </c>
      <c r="K1505" t="s">
        <v>882</v>
      </c>
      <c r="L1505" t="s">
        <v>882</v>
      </c>
    </row>
    <row r="1506" spans="1:12" x14ac:dyDescent="0.25">
      <c r="A1506" t="s">
        <v>934</v>
      </c>
      <c r="B1506" s="9" t="s">
        <v>886</v>
      </c>
      <c r="C1506" t="s">
        <v>237</v>
      </c>
      <c r="D1506" t="s">
        <v>598</v>
      </c>
      <c r="E1506" t="s">
        <v>382</v>
      </c>
      <c r="F1506" t="s">
        <v>882</v>
      </c>
      <c r="G1506" t="s">
        <v>882</v>
      </c>
      <c r="H1506" t="s">
        <v>882</v>
      </c>
      <c r="I1506" t="s">
        <v>882</v>
      </c>
      <c r="J1506" t="s">
        <v>882</v>
      </c>
      <c r="K1506" t="s">
        <v>882</v>
      </c>
      <c r="L1506" t="s">
        <v>882</v>
      </c>
    </row>
    <row r="1507" spans="1:12" x14ac:dyDescent="0.25">
      <c r="A1507" t="s">
        <v>934</v>
      </c>
      <c r="B1507" s="9" t="s">
        <v>908</v>
      </c>
      <c r="C1507" t="s">
        <v>202</v>
      </c>
      <c r="D1507" t="s">
        <v>503</v>
      </c>
      <c r="E1507" t="s">
        <v>633</v>
      </c>
      <c r="F1507" t="s">
        <v>882</v>
      </c>
      <c r="G1507" t="s">
        <v>882</v>
      </c>
      <c r="H1507" t="s">
        <v>882</v>
      </c>
      <c r="I1507" t="s">
        <v>882</v>
      </c>
      <c r="J1507" t="s">
        <v>882</v>
      </c>
      <c r="K1507" t="s">
        <v>882</v>
      </c>
      <c r="L1507" t="s">
        <v>882</v>
      </c>
    </row>
    <row r="1508" spans="1:12" x14ac:dyDescent="0.25">
      <c r="A1508" t="s">
        <v>934</v>
      </c>
      <c r="B1508" s="9" t="s">
        <v>887</v>
      </c>
      <c r="C1508" t="s">
        <v>621</v>
      </c>
      <c r="D1508" t="s">
        <v>882</v>
      </c>
      <c r="E1508" t="s">
        <v>882</v>
      </c>
      <c r="F1508" t="s">
        <v>882</v>
      </c>
      <c r="G1508" t="s">
        <v>882</v>
      </c>
      <c r="H1508" t="s">
        <v>882</v>
      </c>
      <c r="I1508" t="s">
        <v>882</v>
      </c>
      <c r="J1508" t="s">
        <v>882</v>
      </c>
      <c r="K1508" t="s">
        <v>882</v>
      </c>
      <c r="L1508" t="s">
        <v>882</v>
      </c>
    </row>
    <row r="1509" spans="1:12" x14ac:dyDescent="0.25">
      <c r="A1509" t="s">
        <v>934</v>
      </c>
      <c r="B1509" s="9" t="s">
        <v>909</v>
      </c>
      <c r="C1509" t="s">
        <v>130</v>
      </c>
      <c r="D1509" t="s">
        <v>592</v>
      </c>
      <c r="E1509" t="s">
        <v>882</v>
      </c>
      <c r="F1509" t="s">
        <v>882</v>
      </c>
      <c r="G1509" t="s">
        <v>882</v>
      </c>
      <c r="H1509" t="s">
        <v>882</v>
      </c>
      <c r="I1509" t="s">
        <v>882</v>
      </c>
      <c r="J1509" t="s">
        <v>882</v>
      </c>
      <c r="K1509" t="s">
        <v>882</v>
      </c>
      <c r="L1509" t="s">
        <v>882</v>
      </c>
    </row>
    <row r="1510" spans="1:12" x14ac:dyDescent="0.25">
      <c r="A1510" t="s">
        <v>934</v>
      </c>
      <c r="B1510" s="9" t="s">
        <v>910</v>
      </c>
      <c r="C1510" t="s">
        <v>122</v>
      </c>
      <c r="D1510" t="s">
        <v>329</v>
      </c>
      <c r="E1510" t="s">
        <v>126</v>
      </c>
      <c r="F1510" t="s">
        <v>882</v>
      </c>
      <c r="G1510" t="s">
        <v>882</v>
      </c>
      <c r="H1510" t="s">
        <v>882</v>
      </c>
      <c r="I1510" t="s">
        <v>882</v>
      </c>
      <c r="J1510" t="s">
        <v>882</v>
      </c>
      <c r="K1510" t="s">
        <v>882</v>
      </c>
      <c r="L1510" t="s">
        <v>882</v>
      </c>
    </row>
    <row r="1511" spans="1:12" x14ac:dyDescent="0.25">
      <c r="A1511" t="s">
        <v>934</v>
      </c>
      <c r="B1511" s="9" t="s">
        <v>888</v>
      </c>
      <c r="C1511" t="s">
        <v>738</v>
      </c>
      <c r="D1511" t="s">
        <v>117</v>
      </c>
      <c r="E1511" t="s">
        <v>74</v>
      </c>
      <c r="F1511" t="s">
        <v>882</v>
      </c>
      <c r="G1511" t="s">
        <v>882</v>
      </c>
      <c r="H1511" t="s">
        <v>882</v>
      </c>
      <c r="I1511" t="s">
        <v>882</v>
      </c>
      <c r="J1511" t="s">
        <v>882</v>
      </c>
      <c r="K1511" t="s">
        <v>882</v>
      </c>
      <c r="L1511" t="s">
        <v>882</v>
      </c>
    </row>
    <row r="1512" spans="1:12" x14ac:dyDescent="0.25">
      <c r="A1512" t="s">
        <v>934</v>
      </c>
      <c r="B1512" s="9" t="s">
        <v>889</v>
      </c>
      <c r="C1512" t="s">
        <v>704</v>
      </c>
      <c r="D1512" t="s">
        <v>402</v>
      </c>
      <c r="E1512" t="s">
        <v>403</v>
      </c>
      <c r="F1512" t="s">
        <v>540</v>
      </c>
      <c r="G1512" t="s">
        <v>224</v>
      </c>
      <c r="H1512" t="s">
        <v>527</v>
      </c>
      <c r="I1512" t="s">
        <v>677</v>
      </c>
      <c r="J1512" t="s">
        <v>882</v>
      </c>
      <c r="K1512" t="s">
        <v>882</v>
      </c>
      <c r="L1512" t="s">
        <v>882</v>
      </c>
    </row>
    <row r="1513" spans="1:12" x14ac:dyDescent="0.25">
      <c r="A1513" t="s">
        <v>934</v>
      </c>
      <c r="B1513" s="9" t="s">
        <v>890</v>
      </c>
      <c r="C1513" t="s">
        <v>459</v>
      </c>
      <c r="D1513" t="s">
        <v>644</v>
      </c>
      <c r="E1513" t="s">
        <v>439</v>
      </c>
      <c r="F1513" t="s">
        <v>72</v>
      </c>
      <c r="G1513" t="s">
        <v>73</v>
      </c>
      <c r="H1513" t="s">
        <v>526</v>
      </c>
      <c r="I1513" t="s">
        <v>882</v>
      </c>
      <c r="J1513" t="s">
        <v>882</v>
      </c>
      <c r="K1513" t="s">
        <v>882</v>
      </c>
      <c r="L1513" t="s">
        <v>882</v>
      </c>
    </row>
    <row r="1514" spans="1:12" x14ac:dyDescent="0.25">
      <c r="A1514" t="s">
        <v>934</v>
      </c>
      <c r="B1514" s="9" t="s">
        <v>911</v>
      </c>
      <c r="C1514" t="s">
        <v>267</v>
      </c>
      <c r="D1514" t="s">
        <v>882</v>
      </c>
      <c r="E1514" t="s">
        <v>882</v>
      </c>
      <c r="F1514" t="s">
        <v>882</v>
      </c>
      <c r="G1514" t="s">
        <v>882</v>
      </c>
      <c r="H1514" t="s">
        <v>882</v>
      </c>
      <c r="I1514" t="s">
        <v>882</v>
      </c>
      <c r="J1514" t="s">
        <v>882</v>
      </c>
      <c r="K1514" t="s">
        <v>882</v>
      </c>
      <c r="L1514" t="s">
        <v>882</v>
      </c>
    </row>
    <row r="1515" spans="1:12" x14ac:dyDescent="0.25">
      <c r="A1515" t="s">
        <v>934</v>
      </c>
      <c r="B1515" s="9" t="s">
        <v>891</v>
      </c>
      <c r="C1515" t="s">
        <v>453</v>
      </c>
      <c r="D1515" t="s">
        <v>631</v>
      </c>
      <c r="E1515" t="s">
        <v>121</v>
      </c>
      <c r="F1515" t="s">
        <v>131</v>
      </c>
      <c r="G1515" t="s">
        <v>151</v>
      </c>
      <c r="H1515" t="s">
        <v>234</v>
      </c>
      <c r="I1515" t="s">
        <v>519</v>
      </c>
      <c r="J1515" t="s">
        <v>645</v>
      </c>
      <c r="K1515" t="s">
        <v>882</v>
      </c>
      <c r="L1515" t="s">
        <v>882</v>
      </c>
    </row>
    <row r="1516" spans="1:12" x14ac:dyDescent="0.25">
      <c r="A1516" t="s">
        <v>934</v>
      </c>
      <c r="B1516" s="9" t="s">
        <v>892</v>
      </c>
      <c r="C1516" t="s">
        <v>198</v>
      </c>
      <c r="D1516" t="s">
        <v>295</v>
      </c>
      <c r="E1516" t="s">
        <v>736</v>
      </c>
      <c r="F1516" t="s">
        <v>506</v>
      </c>
      <c r="G1516" t="s">
        <v>507</v>
      </c>
      <c r="H1516" t="s">
        <v>615</v>
      </c>
      <c r="I1516" t="s">
        <v>660</v>
      </c>
      <c r="J1516" t="s">
        <v>882</v>
      </c>
      <c r="K1516" t="s">
        <v>882</v>
      </c>
      <c r="L1516" t="s">
        <v>882</v>
      </c>
    </row>
    <row r="1517" spans="1:12" x14ac:dyDescent="0.25">
      <c r="A1517" t="s">
        <v>934</v>
      </c>
      <c r="B1517" s="9" t="s">
        <v>893</v>
      </c>
      <c r="C1517" t="s">
        <v>509</v>
      </c>
      <c r="D1517" t="s">
        <v>204</v>
      </c>
      <c r="E1517" t="s">
        <v>579</v>
      </c>
      <c r="F1517" t="s">
        <v>882</v>
      </c>
      <c r="G1517" t="s">
        <v>882</v>
      </c>
      <c r="H1517" t="s">
        <v>882</v>
      </c>
      <c r="I1517" t="s">
        <v>882</v>
      </c>
      <c r="J1517" t="s">
        <v>882</v>
      </c>
      <c r="K1517" t="s">
        <v>882</v>
      </c>
      <c r="L1517" t="s">
        <v>882</v>
      </c>
    </row>
    <row r="1518" spans="1:12" x14ac:dyDescent="0.25">
      <c r="A1518" t="s">
        <v>934</v>
      </c>
      <c r="B1518" s="9" t="s">
        <v>912</v>
      </c>
      <c r="C1518" t="s">
        <v>473</v>
      </c>
      <c r="D1518" t="s">
        <v>609</v>
      </c>
      <c r="E1518" t="s">
        <v>475</v>
      </c>
      <c r="F1518" t="s">
        <v>565</v>
      </c>
      <c r="G1518" t="s">
        <v>617</v>
      </c>
      <c r="H1518" t="s">
        <v>882</v>
      </c>
      <c r="I1518" t="s">
        <v>882</v>
      </c>
      <c r="J1518" t="s">
        <v>882</v>
      </c>
      <c r="K1518" t="s">
        <v>882</v>
      </c>
      <c r="L1518" t="s">
        <v>882</v>
      </c>
    </row>
    <row r="1519" spans="1:12" x14ac:dyDescent="0.25">
      <c r="A1519" t="s">
        <v>934</v>
      </c>
      <c r="B1519" s="9" t="s">
        <v>913</v>
      </c>
      <c r="C1519" t="s">
        <v>235</v>
      </c>
      <c r="D1519" t="s">
        <v>385</v>
      </c>
      <c r="E1519" t="s">
        <v>555</v>
      </c>
      <c r="F1519" t="s">
        <v>570</v>
      </c>
      <c r="G1519" t="s">
        <v>743</v>
      </c>
      <c r="H1519" t="s">
        <v>882</v>
      </c>
      <c r="I1519" t="s">
        <v>882</v>
      </c>
      <c r="J1519" t="s">
        <v>882</v>
      </c>
      <c r="K1519" t="s">
        <v>882</v>
      </c>
      <c r="L1519" t="s">
        <v>882</v>
      </c>
    </row>
    <row r="1520" spans="1:12" x14ac:dyDescent="0.25">
      <c r="A1520" t="s">
        <v>934</v>
      </c>
      <c r="B1520" s="9" t="s">
        <v>894</v>
      </c>
      <c r="C1520" t="s">
        <v>271</v>
      </c>
      <c r="D1520" t="s">
        <v>401</v>
      </c>
      <c r="E1520" t="s">
        <v>602</v>
      </c>
      <c r="F1520" t="s">
        <v>747</v>
      </c>
      <c r="G1520" t="s">
        <v>193</v>
      </c>
      <c r="H1520" t="s">
        <v>386</v>
      </c>
      <c r="I1520" t="s">
        <v>603</v>
      </c>
      <c r="J1520" t="s">
        <v>882</v>
      </c>
      <c r="K1520" t="s">
        <v>882</v>
      </c>
      <c r="L1520" t="s">
        <v>882</v>
      </c>
    </row>
    <row r="1521" spans="1:12" x14ac:dyDescent="0.25">
      <c r="A1521" t="s">
        <v>934</v>
      </c>
      <c r="B1521" s="9" t="s">
        <v>914</v>
      </c>
      <c r="C1521" t="s">
        <v>190</v>
      </c>
      <c r="D1521" t="s">
        <v>184</v>
      </c>
      <c r="E1521" t="s">
        <v>119</v>
      </c>
      <c r="F1521" t="s">
        <v>572</v>
      </c>
      <c r="G1521" t="s">
        <v>882</v>
      </c>
      <c r="H1521" t="s">
        <v>882</v>
      </c>
      <c r="I1521" t="s">
        <v>882</v>
      </c>
      <c r="J1521" t="s">
        <v>882</v>
      </c>
      <c r="K1521" t="s">
        <v>882</v>
      </c>
      <c r="L1521" t="s">
        <v>882</v>
      </c>
    </row>
    <row r="1522" spans="1:12" x14ac:dyDescent="0.25">
      <c r="A1522" t="s">
        <v>934</v>
      </c>
      <c r="B1522" s="9" t="s">
        <v>895</v>
      </c>
      <c r="C1522" t="s">
        <v>238</v>
      </c>
      <c r="D1522" t="s">
        <v>882</v>
      </c>
      <c r="E1522" t="s">
        <v>882</v>
      </c>
      <c r="F1522" t="s">
        <v>882</v>
      </c>
      <c r="G1522" t="s">
        <v>882</v>
      </c>
      <c r="H1522" t="s">
        <v>882</v>
      </c>
      <c r="I1522" t="s">
        <v>882</v>
      </c>
      <c r="J1522" t="s">
        <v>882</v>
      </c>
      <c r="K1522" t="s">
        <v>882</v>
      </c>
      <c r="L1522" t="s">
        <v>882</v>
      </c>
    </row>
    <row r="1523" spans="1:12" x14ac:dyDescent="0.25">
      <c r="A1523" t="s">
        <v>934</v>
      </c>
      <c r="B1523" s="9" t="s">
        <v>896</v>
      </c>
      <c r="C1523" t="s">
        <v>480</v>
      </c>
      <c r="D1523" t="s">
        <v>489</v>
      </c>
      <c r="E1523" t="s">
        <v>746</v>
      </c>
      <c r="F1523" t="s">
        <v>882</v>
      </c>
      <c r="G1523" t="s">
        <v>882</v>
      </c>
      <c r="H1523" t="s">
        <v>882</v>
      </c>
      <c r="I1523" t="s">
        <v>882</v>
      </c>
      <c r="J1523" t="s">
        <v>882</v>
      </c>
      <c r="K1523" t="s">
        <v>882</v>
      </c>
      <c r="L1523" t="s">
        <v>882</v>
      </c>
    </row>
    <row r="1524" spans="1:12" x14ac:dyDescent="0.25">
      <c r="A1524" t="s">
        <v>934</v>
      </c>
      <c r="B1524" s="9" t="s">
        <v>897</v>
      </c>
      <c r="C1524" t="s">
        <v>702</v>
      </c>
      <c r="D1524" t="s">
        <v>693</v>
      </c>
      <c r="E1524" t="s">
        <v>327</v>
      </c>
      <c r="F1524" t="s">
        <v>573</v>
      </c>
      <c r="G1524" t="s">
        <v>681</v>
      </c>
      <c r="H1524" t="s">
        <v>682</v>
      </c>
      <c r="I1524" t="s">
        <v>725</v>
      </c>
      <c r="J1524" t="s">
        <v>758</v>
      </c>
      <c r="K1524" t="s">
        <v>128</v>
      </c>
      <c r="L1524" t="s">
        <v>367</v>
      </c>
    </row>
    <row r="1525" spans="1:12" x14ac:dyDescent="0.25">
      <c r="A1525" t="s">
        <v>934</v>
      </c>
      <c r="B1525" s="9" t="s">
        <v>898</v>
      </c>
      <c r="C1525" t="s">
        <v>273</v>
      </c>
      <c r="D1525" t="s">
        <v>54</v>
      </c>
      <c r="E1525" t="s">
        <v>147</v>
      </c>
      <c r="F1525" t="s">
        <v>388</v>
      </c>
      <c r="G1525" t="s">
        <v>426</v>
      </c>
      <c r="H1525" t="s">
        <v>666</v>
      </c>
      <c r="I1525" t="s">
        <v>61</v>
      </c>
      <c r="J1525" t="s">
        <v>487</v>
      </c>
      <c r="K1525" t="s">
        <v>590</v>
      </c>
      <c r="L1525" t="s">
        <v>599</v>
      </c>
    </row>
    <row r="1526" spans="1:12" x14ac:dyDescent="0.25">
      <c r="A1526" t="s">
        <v>934</v>
      </c>
      <c r="B1526" s="9" t="s">
        <v>899</v>
      </c>
      <c r="C1526" t="s">
        <v>122</v>
      </c>
      <c r="D1526" t="s">
        <v>288</v>
      </c>
      <c r="E1526" t="s">
        <v>329</v>
      </c>
      <c r="F1526" t="s">
        <v>237</v>
      </c>
      <c r="G1526" t="s">
        <v>598</v>
      </c>
      <c r="H1526" t="s">
        <v>202</v>
      </c>
      <c r="I1526" t="s">
        <v>126</v>
      </c>
      <c r="J1526" t="s">
        <v>321</v>
      </c>
      <c r="K1526" t="s">
        <v>689</v>
      </c>
      <c r="L1526" t="s">
        <v>382</v>
      </c>
    </row>
    <row r="1527" spans="1:12" x14ac:dyDescent="0.25">
      <c r="A1527" t="s">
        <v>934</v>
      </c>
      <c r="B1527" s="9" t="s">
        <v>900</v>
      </c>
      <c r="C1527" t="s">
        <v>453</v>
      </c>
      <c r="D1527" t="s">
        <v>704</v>
      </c>
      <c r="E1527" t="s">
        <v>738</v>
      </c>
      <c r="F1527" t="s">
        <v>402</v>
      </c>
      <c r="G1527" t="s">
        <v>403</v>
      </c>
      <c r="H1527" t="s">
        <v>540</v>
      </c>
      <c r="I1527" t="s">
        <v>459</v>
      </c>
      <c r="J1527" t="s">
        <v>644</v>
      </c>
      <c r="K1527" t="s">
        <v>631</v>
      </c>
      <c r="L1527" t="s">
        <v>117</v>
      </c>
    </row>
    <row r="1528" spans="1:12" x14ac:dyDescent="0.25">
      <c r="A1528" t="s">
        <v>934</v>
      </c>
      <c r="B1528" s="9" t="s">
        <v>901</v>
      </c>
      <c r="C1528" t="s">
        <v>271</v>
      </c>
      <c r="D1528" t="s">
        <v>401</v>
      </c>
      <c r="E1528" t="s">
        <v>602</v>
      </c>
      <c r="F1528" t="s">
        <v>747</v>
      </c>
      <c r="G1528" t="s">
        <v>198</v>
      </c>
      <c r="H1528" t="s">
        <v>509</v>
      </c>
      <c r="I1528" t="s">
        <v>295</v>
      </c>
      <c r="J1528" t="s">
        <v>473</v>
      </c>
      <c r="K1528" t="s">
        <v>193</v>
      </c>
      <c r="L1528" t="s">
        <v>736</v>
      </c>
    </row>
    <row r="1529" spans="1:12" x14ac:dyDescent="0.25">
      <c r="A1529" t="s">
        <v>934</v>
      </c>
      <c r="B1529" s="9" t="s">
        <v>902</v>
      </c>
      <c r="C1529" t="s">
        <v>190</v>
      </c>
      <c r="D1529" t="s">
        <v>184</v>
      </c>
      <c r="E1529" t="s">
        <v>119</v>
      </c>
      <c r="F1529" t="s">
        <v>480</v>
      </c>
      <c r="G1529" t="s">
        <v>489</v>
      </c>
      <c r="H1529" t="s">
        <v>572</v>
      </c>
      <c r="I1529" t="s">
        <v>238</v>
      </c>
      <c r="J1529" t="s">
        <v>746</v>
      </c>
      <c r="K1529" t="s">
        <v>882</v>
      </c>
      <c r="L1529" t="s">
        <v>882</v>
      </c>
    </row>
    <row r="1530" spans="1:12" x14ac:dyDescent="0.25">
      <c r="A1530" t="s">
        <v>42</v>
      </c>
      <c r="B1530" s="9" t="s">
        <v>892</v>
      </c>
      <c r="C1530" t="s">
        <v>295</v>
      </c>
      <c r="D1530" t="s">
        <v>882</v>
      </c>
      <c r="E1530" t="s">
        <v>882</v>
      </c>
      <c r="F1530" t="s">
        <v>882</v>
      </c>
      <c r="G1530" t="s">
        <v>882</v>
      </c>
      <c r="H1530" t="s">
        <v>882</v>
      </c>
      <c r="I1530" t="s">
        <v>882</v>
      </c>
      <c r="J1530" t="s">
        <v>882</v>
      </c>
      <c r="K1530" t="s">
        <v>882</v>
      </c>
      <c r="L1530" t="s">
        <v>882</v>
      </c>
    </row>
    <row r="1531" spans="1:12" x14ac:dyDescent="0.25">
      <c r="A1531" t="s">
        <v>42</v>
      </c>
      <c r="B1531" s="9" t="s">
        <v>912</v>
      </c>
      <c r="C1531" t="s">
        <v>571</v>
      </c>
      <c r="D1531" t="s">
        <v>882</v>
      </c>
      <c r="E1531" t="s">
        <v>882</v>
      </c>
      <c r="F1531" t="s">
        <v>882</v>
      </c>
      <c r="G1531" t="s">
        <v>882</v>
      </c>
      <c r="H1531" t="s">
        <v>882</v>
      </c>
      <c r="I1531" t="s">
        <v>882</v>
      </c>
      <c r="J1531" t="s">
        <v>882</v>
      </c>
      <c r="K1531" t="s">
        <v>882</v>
      </c>
      <c r="L1531" t="s">
        <v>882</v>
      </c>
    </row>
    <row r="1532" spans="1:12" x14ac:dyDescent="0.25">
      <c r="A1532" t="s">
        <v>42</v>
      </c>
      <c r="B1532" s="9" t="s">
        <v>895</v>
      </c>
      <c r="C1532" t="s">
        <v>111</v>
      </c>
      <c r="D1532" t="s">
        <v>882</v>
      </c>
      <c r="E1532" t="s">
        <v>882</v>
      </c>
      <c r="F1532" t="s">
        <v>882</v>
      </c>
      <c r="G1532" t="s">
        <v>882</v>
      </c>
      <c r="H1532" t="s">
        <v>882</v>
      </c>
      <c r="I1532" t="s">
        <v>882</v>
      </c>
      <c r="J1532" t="s">
        <v>882</v>
      </c>
      <c r="K1532" t="s">
        <v>882</v>
      </c>
      <c r="L1532" t="s">
        <v>882</v>
      </c>
    </row>
    <row r="1533" spans="1:12" x14ac:dyDescent="0.25">
      <c r="A1533" t="s">
        <v>42</v>
      </c>
      <c r="B1533" s="9" t="s">
        <v>901</v>
      </c>
      <c r="C1533" t="s">
        <v>295</v>
      </c>
      <c r="D1533" t="s">
        <v>571</v>
      </c>
      <c r="E1533" t="s">
        <v>882</v>
      </c>
      <c r="F1533" t="s">
        <v>882</v>
      </c>
      <c r="G1533" t="s">
        <v>882</v>
      </c>
      <c r="H1533" t="s">
        <v>882</v>
      </c>
      <c r="I1533" t="s">
        <v>882</v>
      </c>
      <c r="J1533" t="s">
        <v>882</v>
      </c>
      <c r="K1533" t="s">
        <v>882</v>
      </c>
      <c r="L1533" t="s">
        <v>882</v>
      </c>
    </row>
    <row r="1534" spans="1:12" x14ac:dyDescent="0.25">
      <c r="A1534" t="s">
        <v>42</v>
      </c>
      <c r="B1534" s="9" t="s">
        <v>902</v>
      </c>
      <c r="C1534" t="s">
        <v>111</v>
      </c>
      <c r="D1534" t="s">
        <v>882</v>
      </c>
      <c r="E1534" t="s">
        <v>882</v>
      </c>
      <c r="F1534" t="s">
        <v>882</v>
      </c>
      <c r="G1534" t="s">
        <v>882</v>
      </c>
      <c r="H1534" t="s">
        <v>882</v>
      </c>
      <c r="I1534" t="s">
        <v>882</v>
      </c>
      <c r="J1534" t="s">
        <v>882</v>
      </c>
      <c r="K1534" t="s">
        <v>882</v>
      </c>
      <c r="L1534" t="s">
        <v>882</v>
      </c>
    </row>
    <row r="1535" spans="1:12" x14ac:dyDescent="0.25">
      <c r="A1535" t="s">
        <v>6</v>
      </c>
      <c r="B1535" s="9" t="s">
        <v>881</v>
      </c>
      <c r="C1535" t="s">
        <v>166</v>
      </c>
      <c r="D1535" t="s">
        <v>760</v>
      </c>
      <c r="E1535" t="s">
        <v>339</v>
      </c>
      <c r="F1535" t="s">
        <v>298</v>
      </c>
      <c r="G1535" t="s">
        <v>681</v>
      </c>
      <c r="H1535" t="s">
        <v>700</v>
      </c>
      <c r="I1535" t="s">
        <v>717</v>
      </c>
      <c r="J1535" t="s">
        <v>757</v>
      </c>
      <c r="K1535" t="s">
        <v>882</v>
      </c>
      <c r="L1535" t="s">
        <v>882</v>
      </c>
    </row>
    <row r="1536" spans="1:12" x14ac:dyDescent="0.25">
      <c r="A1536" t="s">
        <v>6</v>
      </c>
      <c r="B1536" s="9" t="s">
        <v>906</v>
      </c>
      <c r="C1536" t="s">
        <v>727</v>
      </c>
      <c r="D1536" t="s">
        <v>162</v>
      </c>
      <c r="E1536" t="s">
        <v>316</v>
      </c>
      <c r="F1536" t="s">
        <v>680</v>
      </c>
      <c r="G1536" t="s">
        <v>61</v>
      </c>
      <c r="H1536" t="s">
        <v>487</v>
      </c>
      <c r="I1536" t="s">
        <v>348</v>
      </c>
      <c r="J1536" t="s">
        <v>558</v>
      </c>
      <c r="K1536" t="s">
        <v>147</v>
      </c>
      <c r="L1536" t="s">
        <v>590</v>
      </c>
    </row>
    <row r="1537" spans="1:12" x14ac:dyDescent="0.25">
      <c r="A1537" t="s">
        <v>6</v>
      </c>
      <c r="B1537" s="9" t="s">
        <v>883</v>
      </c>
      <c r="C1537" t="s">
        <v>761</v>
      </c>
      <c r="D1537" t="s">
        <v>629</v>
      </c>
      <c r="E1537" t="s">
        <v>759</v>
      </c>
      <c r="F1537" t="s">
        <v>882</v>
      </c>
      <c r="G1537" t="s">
        <v>882</v>
      </c>
      <c r="H1537" t="s">
        <v>882</v>
      </c>
      <c r="I1537" t="s">
        <v>882</v>
      </c>
      <c r="J1537" t="s">
        <v>882</v>
      </c>
      <c r="K1537" t="s">
        <v>882</v>
      </c>
      <c r="L1537" t="s">
        <v>882</v>
      </c>
    </row>
    <row r="1538" spans="1:12" x14ac:dyDescent="0.25">
      <c r="A1538" t="s">
        <v>6</v>
      </c>
      <c r="B1538" s="9" t="s">
        <v>884</v>
      </c>
      <c r="C1538" t="s">
        <v>314</v>
      </c>
      <c r="D1538" t="s">
        <v>231</v>
      </c>
      <c r="E1538" t="s">
        <v>58</v>
      </c>
      <c r="F1538" t="s">
        <v>396</v>
      </c>
      <c r="G1538" t="s">
        <v>673</v>
      </c>
      <c r="H1538" t="s">
        <v>59</v>
      </c>
      <c r="I1538" t="s">
        <v>156</v>
      </c>
      <c r="J1538" t="s">
        <v>230</v>
      </c>
      <c r="K1538" t="s">
        <v>395</v>
      </c>
      <c r="L1538" t="s">
        <v>426</v>
      </c>
    </row>
    <row r="1539" spans="1:12" x14ac:dyDescent="0.25">
      <c r="A1539" t="s">
        <v>6</v>
      </c>
      <c r="B1539" s="9" t="s">
        <v>907</v>
      </c>
      <c r="C1539" t="s">
        <v>310</v>
      </c>
      <c r="D1539" t="s">
        <v>651</v>
      </c>
      <c r="E1539" t="s">
        <v>882</v>
      </c>
      <c r="F1539" t="s">
        <v>882</v>
      </c>
      <c r="G1539" t="s">
        <v>882</v>
      </c>
      <c r="H1539" t="s">
        <v>882</v>
      </c>
      <c r="I1539" t="s">
        <v>882</v>
      </c>
      <c r="J1539" t="s">
        <v>882</v>
      </c>
      <c r="K1539" t="s">
        <v>882</v>
      </c>
      <c r="L1539" t="s">
        <v>882</v>
      </c>
    </row>
    <row r="1540" spans="1:12" x14ac:dyDescent="0.25">
      <c r="A1540" t="s">
        <v>6</v>
      </c>
      <c r="B1540" s="9" t="s">
        <v>885</v>
      </c>
      <c r="C1540" t="s">
        <v>288</v>
      </c>
      <c r="D1540" t="s">
        <v>882</v>
      </c>
      <c r="E1540" t="s">
        <v>882</v>
      </c>
      <c r="F1540" t="s">
        <v>882</v>
      </c>
      <c r="G1540" t="s">
        <v>882</v>
      </c>
      <c r="H1540" t="s">
        <v>882</v>
      </c>
      <c r="I1540" t="s">
        <v>882</v>
      </c>
      <c r="J1540" t="s">
        <v>882</v>
      </c>
      <c r="K1540" t="s">
        <v>882</v>
      </c>
      <c r="L1540" t="s">
        <v>882</v>
      </c>
    </row>
    <row r="1541" spans="1:12" x14ac:dyDescent="0.25">
      <c r="A1541" t="s">
        <v>6</v>
      </c>
      <c r="B1541" s="9" t="s">
        <v>886</v>
      </c>
      <c r="C1541" t="s">
        <v>552</v>
      </c>
      <c r="D1541" t="s">
        <v>137</v>
      </c>
      <c r="E1541" t="s">
        <v>237</v>
      </c>
      <c r="F1541" t="s">
        <v>374</v>
      </c>
      <c r="G1541" t="s">
        <v>598</v>
      </c>
      <c r="H1541" t="s">
        <v>720</v>
      </c>
      <c r="I1541" t="s">
        <v>882</v>
      </c>
      <c r="J1541" t="s">
        <v>882</v>
      </c>
      <c r="K1541" t="s">
        <v>882</v>
      </c>
      <c r="L1541" t="s">
        <v>882</v>
      </c>
    </row>
    <row r="1542" spans="1:12" x14ac:dyDescent="0.25">
      <c r="A1542" t="s">
        <v>6</v>
      </c>
      <c r="B1542" s="9" t="s">
        <v>908</v>
      </c>
      <c r="C1542" t="s">
        <v>503</v>
      </c>
      <c r="D1542" t="s">
        <v>202</v>
      </c>
      <c r="E1542" t="s">
        <v>633</v>
      </c>
      <c r="F1542" t="s">
        <v>882</v>
      </c>
      <c r="G1542" t="s">
        <v>882</v>
      </c>
      <c r="H1542" t="s">
        <v>882</v>
      </c>
      <c r="I1542" t="s">
        <v>882</v>
      </c>
      <c r="J1542" t="s">
        <v>882</v>
      </c>
      <c r="K1542" t="s">
        <v>882</v>
      </c>
      <c r="L1542" t="s">
        <v>882</v>
      </c>
    </row>
    <row r="1543" spans="1:12" x14ac:dyDescent="0.25">
      <c r="A1543" t="s">
        <v>6</v>
      </c>
      <c r="B1543" s="9" t="s">
        <v>887</v>
      </c>
      <c r="C1543" t="s">
        <v>260</v>
      </c>
      <c r="D1543" t="s">
        <v>353</v>
      </c>
      <c r="E1543" t="s">
        <v>621</v>
      </c>
      <c r="F1543" t="s">
        <v>714</v>
      </c>
      <c r="G1543" t="s">
        <v>882</v>
      </c>
      <c r="H1543" t="s">
        <v>882</v>
      </c>
      <c r="I1543" t="s">
        <v>882</v>
      </c>
      <c r="J1543" t="s">
        <v>882</v>
      </c>
      <c r="K1543" t="s">
        <v>882</v>
      </c>
      <c r="L1543" t="s">
        <v>882</v>
      </c>
    </row>
    <row r="1544" spans="1:12" x14ac:dyDescent="0.25">
      <c r="A1544" t="s">
        <v>6</v>
      </c>
      <c r="B1544" s="9" t="s">
        <v>910</v>
      </c>
      <c r="C1544" t="s">
        <v>136</v>
      </c>
      <c r="D1544" t="s">
        <v>122</v>
      </c>
      <c r="E1544" t="s">
        <v>882</v>
      </c>
      <c r="F1544" t="s">
        <v>882</v>
      </c>
      <c r="G1544" t="s">
        <v>882</v>
      </c>
      <c r="H1544" t="s">
        <v>882</v>
      </c>
      <c r="I1544" t="s">
        <v>882</v>
      </c>
      <c r="J1544" t="s">
        <v>882</v>
      </c>
      <c r="K1544" t="s">
        <v>882</v>
      </c>
      <c r="L1544" t="s">
        <v>882</v>
      </c>
    </row>
    <row r="1545" spans="1:12" x14ac:dyDescent="0.25">
      <c r="A1545" t="s">
        <v>6</v>
      </c>
      <c r="B1545" s="9" t="s">
        <v>888</v>
      </c>
      <c r="C1545" t="s">
        <v>117</v>
      </c>
      <c r="D1545" t="s">
        <v>420</v>
      </c>
      <c r="E1545" t="s">
        <v>882</v>
      </c>
      <c r="F1545" t="s">
        <v>882</v>
      </c>
      <c r="G1545" t="s">
        <v>882</v>
      </c>
      <c r="H1545" t="s">
        <v>882</v>
      </c>
      <c r="I1545" t="s">
        <v>882</v>
      </c>
      <c r="J1545" t="s">
        <v>882</v>
      </c>
      <c r="K1545" t="s">
        <v>882</v>
      </c>
      <c r="L1545" t="s">
        <v>882</v>
      </c>
    </row>
    <row r="1546" spans="1:12" x14ac:dyDescent="0.25">
      <c r="A1546" t="s">
        <v>6</v>
      </c>
      <c r="B1546" s="9" t="s">
        <v>889</v>
      </c>
      <c r="C1546" t="s">
        <v>402</v>
      </c>
      <c r="D1546" t="s">
        <v>403</v>
      </c>
      <c r="E1546" t="s">
        <v>477</v>
      </c>
      <c r="F1546" t="s">
        <v>478</v>
      </c>
      <c r="G1546" t="s">
        <v>527</v>
      </c>
      <c r="H1546" t="s">
        <v>704</v>
      </c>
      <c r="I1546" t="s">
        <v>756</v>
      </c>
      <c r="J1546" t="s">
        <v>882</v>
      </c>
      <c r="K1546" t="s">
        <v>882</v>
      </c>
      <c r="L1546" t="s">
        <v>882</v>
      </c>
    </row>
    <row r="1547" spans="1:12" x14ac:dyDescent="0.25">
      <c r="A1547" t="s">
        <v>6</v>
      </c>
      <c r="B1547" s="9" t="s">
        <v>890</v>
      </c>
      <c r="C1547" t="s">
        <v>72</v>
      </c>
      <c r="D1547" t="s">
        <v>574</v>
      </c>
      <c r="E1547" t="s">
        <v>255</v>
      </c>
      <c r="F1547" t="s">
        <v>459</v>
      </c>
      <c r="G1547" t="s">
        <v>524</v>
      </c>
      <c r="H1547" t="s">
        <v>526</v>
      </c>
      <c r="I1547" t="s">
        <v>882</v>
      </c>
      <c r="J1547" t="s">
        <v>882</v>
      </c>
      <c r="K1547" t="s">
        <v>882</v>
      </c>
      <c r="L1547" t="s">
        <v>882</v>
      </c>
    </row>
    <row r="1548" spans="1:12" x14ac:dyDescent="0.25">
      <c r="A1548" t="s">
        <v>6</v>
      </c>
      <c r="B1548" s="9" t="s">
        <v>911</v>
      </c>
      <c r="C1548" t="s">
        <v>360</v>
      </c>
      <c r="D1548" t="s">
        <v>882</v>
      </c>
      <c r="E1548" t="s">
        <v>882</v>
      </c>
      <c r="F1548" t="s">
        <v>882</v>
      </c>
      <c r="G1548" t="s">
        <v>882</v>
      </c>
      <c r="H1548" t="s">
        <v>882</v>
      </c>
      <c r="I1548" t="s">
        <v>882</v>
      </c>
      <c r="J1548" t="s">
        <v>882</v>
      </c>
      <c r="K1548" t="s">
        <v>882</v>
      </c>
      <c r="L1548" t="s">
        <v>882</v>
      </c>
    </row>
    <row r="1549" spans="1:12" x14ac:dyDescent="0.25">
      <c r="A1549" t="s">
        <v>6</v>
      </c>
      <c r="B1549" s="9" t="s">
        <v>891</v>
      </c>
      <c r="C1549" t="s">
        <v>453</v>
      </c>
      <c r="D1549" t="s">
        <v>722</v>
      </c>
      <c r="E1549" t="s">
        <v>131</v>
      </c>
      <c r="F1549" t="s">
        <v>323</v>
      </c>
      <c r="G1549" t="s">
        <v>370</v>
      </c>
      <c r="H1549" t="s">
        <v>655</v>
      </c>
      <c r="I1549" t="s">
        <v>699</v>
      </c>
      <c r="J1549" t="s">
        <v>882</v>
      </c>
      <c r="K1549" t="s">
        <v>882</v>
      </c>
      <c r="L1549" t="s">
        <v>882</v>
      </c>
    </row>
    <row r="1550" spans="1:12" x14ac:dyDescent="0.25">
      <c r="A1550" t="s">
        <v>6</v>
      </c>
      <c r="B1550" s="9" t="s">
        <v>892</v>
      </c>
      <c r="C1550" t="s">
        <v>660</v>
      </c>
      <c r="D1550" t="s">
        <v>736</v>
      </c>
      <c r="E1550" t="s">
        <v>615</v>
      </c>
      <c r="F1550" t="s">
        <v>142</v>
      </c>
      <c r="G1550" t="s">
        <v>179</v>
      </c>
      <c r="H1550" t="s">
        <v>198</v>
      </c>
      <c r="I1550" t="s">
        <v>205</v>
      </c>
      <c r="J1550" t="s">
        <v>295</v>
      </c>
      <c r="K1550" t="s">
        <v>506</v>
      </c>
      <c r="L1550" t="s">
        <v>659</v>
      </c>
    </row>
    <row r="1551" spans="1:12" x14ac:dyDescent="0.25">
      <c r="A1551" t="s">
        <v>6</v>
      </c>
      <c r="B1551" s="9" t="s">
        <v>893</v>
      </c>
      <c r="C1551" t="s">
        <v>672</v>
      </c>
      <c r="D1551" t="s">
        <v>579</v>
      </c>
      <c r="E1551" t="s">
        <v>246</v>
      </c>
      <c r="F1551" t="s">
        <v>442</v>
      </c>
      <c r="G1551" t="s">
        <v>509</v>
      </c>
      <c r="H1551" t="s">
        <v>512</v>
      </c>
      <c r="I1551" t="s">
        <v>671</v>
      </c>
      <c r="J1551" t="s">
        <v>882</v>
      </c>
      <c r="K1551" t="s">
        <v>882</v>
      </c>
      <c r="L1551" t="s">
        <v>882</v>
      </c>
    </row>
    <row r="1552" spans="1:12" x14ac:dyDescent="0.25">
      <c r="A1552" t="s">
        <v>6</v>
      </c>
      <c r="B1552" s="9" t="s">
        <v>912</v>
      </c>
      <c r="C1552" t="s">
        <v>277</v>
      </c>
      <c r="D1552" t="s">
        <v>434</v>
      </c>
      <c r="E1552" t="s">
        <v>564</v>
      </c>
      <c r="F1552" t="s">
        <v>473</v>
      </c>
      <c r="G1552" t="s">
        <v>400</v>
      </c>
      <c r="H1552" t="s">
        <v>571</v>
      </c>
      <c r="I1552" t="s">
        <v>609</v>
      </c>
      <c r="J1552" t="s">
        <v>718</v>
      </c>
      <c r="K1552" t="s">
        <v>882</v>
      </c>
      <c r="L1552" t="s">
        <v>882</v>
      </c>
    </row>
    <row r="1553" spans="1:12" x14ac:dyDescent="0.25">
      <c r="A1553" t="s">
        <v>6</v>
      </c>
      <c r="B1553" s="9" t="s">
        <v>913</v>
      </c>
      <c r="C1553" t="s">
        <v>628</v>
      </c>
      <c r="D1553" t="s">
        <v>490</v>
      </c>
      <c r="E1553" t="s">
        <v>555</v>
      </c>
      <c r="F1553" t="s">
        <v>570</v>
      </c>
      <c r="G1553" t="s">
        <v>882</v>
      </c>
      <c r="H1553" t="s">
        <v>882</v>
      </c>
      <c r="I1553" t="s">
        <v>882</v>
      </c>
      <c r="J1553" t="s">
        <v>882</v>
      </c>
      <c r="K1553" t="s">
        <v>882</v>
      </c>
      <c r="L1553" t="s">
        <v>882</v>
      </c>
    </row>
    <row r="1554" spans="1:12" x14ac:dyDescent="0.25">
      <c r="A1554" t="s">
        <v>6</v>
      </c>
      <c r="B1554" s="9" t="s">
        <v>894</v>
      </c>
      <c r="C1554" t="s">
        <v>271</v>
      </c>
      <c r="D1554" t="s">
        <v>747</v>
      </c>
      <c r="E1554" t="s">
        <v>386</v>
      </c>
      <c r="F1554" t="s">
        <v>882</v>
      </c>
      <c r="G1554" t="s">
        <v>882</v>
      </c>
      <c r="H1554" t="s">
        <v>882</v>
      </c>
      <c r="I1554" t="s">
        <v>882</v>
      </c>
      <c r="J1554" t="s">
        <v>882</v>
      </c>
      <c r="K1554" t="s">
        <v>882</v>
      </c>
      <c r="L1554" t="s">
        <v>882</v>
      </c>
    </row>
    <row r="1555" spans="1:12" x14ac:dyDescent="0.25">
      <c r="A1555" t="s">
        <v>6</v>
      </c>
      <c r="B1555" s="9" t="s">
        <v>914</v>
      </c>
      <c r="C1555" t="s">
        <v>184</v>
      </c>
      <c r="D1555" t="s">
        <v>119</v>
      </c>
      <c r="E1555" t="s">
        <v>190</v>
      </c>
      <c r="F1555" t="s">
        <v>882</v>
      </c>
      <c r="G1555" t="s">
        <v>882</v>
      </c>
      <c r="H1555" t="s">
        <v>882</v>
      </c>
      <c r="I1555" t="s">
        <v>882</v>
      </c>
      <c r="J1555" t="s">
        <v>882</v>
      </c>
      <c r="K1555" t="s">
        <v>882</v>
      </c>
      <c r="L1555" t="s">
        <v>882</v>
      </c>
    </row>
    <row r="1556" spans="1:12" x14ac:dyDescent="0.25">
      <c r="A1556" t="s">
        <v>6</v>
      </c>
      <c r="B1556" s="9" t="s">
        <v>895</v>
      </c>
      <c r="C1556" t="s">
        <v>432</v>
      </c>
      <c r="D1556" t="s">
        <v>882</v>
      </c>
      <c r="E1556" t="s">
        <v>882</v>
      </c>
      <c r="F1556" t="s">
        <v>882</v>
      </c>
      <c r="G1556" t="s">
        <v>882</v>
      </c>
      <c r="H1556" t="s">
        <v>882</v>
      </c>
      <c r="I1556" t="s">
        <v>882</v>
      </c>
      <c r="J1556" t="s">
        <v>882</v>
      </c>
      <c r="K1556" t="s">
        <v>882</v>
      </c>
      <c r="L1556" t="s">
        <v>882</v>
      </c>
    </row>
    <row r="1557" spans="1:12" x14ac:dyDescent="0.25">
      <c r="A1557" t="s">
        <v>6</v>
      </c>
      <c r="B1557" s="9" t="s">
        <v>896</v>
      </c>
      <c r="C1557" t="s">
        <v>746</v>
      </c>
      <c r="D1557" t="s">
        <v>489</v>
      </c>
      <c r="E1557" t="s">
        <v>882</v>
      </c>
      <c r="F1557" t="s">
        <v>882</v>
      </c>
      <c r="G1557" t="s">
        <v>882</v>
      </c>
      <c r="H1557" t="s">
        <v>882</v>
      </c>
      <c r="I1557" t="s">
        <v>882</v>
      </c>
      <c r="J1557" t="s">
        <v>882</v>
      </c>
      <c r="K1557" t="s">
        <v>882</v>
      </c>
      <c r="L1557" t="s">
        <v>882</v>
      </c>
    </row>
    <row r="1558" spans="1:12" x14ac:dyDescent="0.25">
      <c r="A1558" t="s">
        <v>6</v>
      </c>
      <c r="B1558" s="9" t="s">
        <v>897</v>
      </c>
      <c r="C1558" t="s">
        <v>166</v>
      </c>
      <c r="D1558" t="s">
        <v>760</v>
      </c>
      <c r="E1558" t="s">
        <v>339</v>
      </c>
      <c r="F1558" t="s">
        <v>298</v>
      </c>
      <c r="G1558" t="s">
        <v>681</v>
      </c>
      <c r="H1558" t="s">
        <v>700</v>
      </c>
      <c r="I1558" t="s">
        <v>717</v>
      </c>
      <c r="J1558" t="s">
        <v>757</v>
      </c>
      <c r="K1558" t="s">
        <v>882</v>
      </c>
      <c r="L1558" t="s">
        <v>882</v>
      </c>
    </row>
    <row r="1559" spans="1:12" x14ac:dyDescent="0.25">
      <c r="A1559" t="s">
        <v>6</v>
      </c>
      <c r="B1559" s="9" t="s">
        <v>898</v>
      </c>
      <c r="C1559" t="s">
        <v>314</v>
      </c>
      <c r="D1559" t="s">
        <v>727</v>
      </c>
      <c r="E1559" t="s">
        <v>162</v>
      </c>
      <c r="F1559" t="s">
        <v>316</v>
      </c>
      <c r="G1559" t="s">
        <v>680</v>
      </c>
      <c r="H1559" t="s">
        <v>231</v>
      </c>
      <c r="I1559" t="s">
        <v>61</v>
      </c>
      <c r="J1559" t="s">
        <v>761</v>
      </c>
      <c r="K1559" t="s">
        <v>58</v>
      </c>
      <c r="L1559" t="s">
        <v>487</v>
      </c>
    </row>
    <row r="1560" spans="1:12" x14ac:dyDescent="0.25">
      <c r="A1560" t="s">
        <v>6</v>
      </c>
      <c r="B1560" s="9" t="s">
        <v>899</v>
      </c>
      <c r="C1560" t="s">
        <v>288</v>
      </c>
      <c r="D1560" t="s">
        <v>552</v>
      </c>
      <c r="E1560" t="s">
        <v>136</v>
      </c>
      <c r="F1560" t="s">
        <v>503</v>
      </c>
      <c r="G1560" t="s">
        <v>310</v>
      </c>
      <c r="H1560" t="s">
        <v>651</v>
      </c>
      <c r="I1560" t="s">
        <v>137</v>
      </c>
      <c r="J1560" t="s">
        <v>237</v>
      </c>
      <c r="K1560" t="s">
        <v>374</v>
      </c>
      <c r="L1560" t="s">
        <v>598</v>
      </c>
    </row>
    <row r="1561" spans="1:12" x14ac:dyDescent="0.25">
      <c r="A1561" t="s">
        <v>6</v>
      </c>
      <c r="B1561" s="9" t="s">
        <v>900</v>
      </c>
      <c r="C1561" t="s">
        <v>117</v>
      </c>
      <c r="D1561" t="s">
        <v>72</v>
      </c>
      <c r="E1561" t="s">
        <v>574</v>
      </c>
      <c r="F1561" t="s">
        <v>453</v>
      </c>
      <c r="G1561" t="s">
        <v>402</v>
      </c>
      <c r="H1561" t="s">
        <v>722</v>
      </c>
      <c r="I1561" t="s">
        <v>420</v>
      </c>
      <c r="J1561" t="s">
        <v>403</v>
      </c>
      <c r="K1561" t="s">
        <v>477</v>
      </c>
      <c r="L1561" t="s">
        <v>478</v>
      </c>
    </row>
    <row r="1562" spans="1:12" x14ac:dyDescent="0.25">
      <c r="A1562" t="s">
        <v>6</v>
      </c>
      <c r="B1562" s="9" t="s">
        <v>901</v>
      </c>
      <c r="C1562" t="s">
        <v>672</v>
      </c>
      <c r="D1562" t="s">
        <v>271</v>
      </c>
      <c r="E1562" t="s">
        <v>747</v>
      </c>
      <c r="F1562" t="s">
        <v>628</v>
      </c>
      <c r="G1562" t="s">
        <v>579</v>
      </c>
      <c r="H1562" t="s">
        <v>660</v>
      </c>
      <c r="I1562" t="s">
        <v>277</v>
      </c>
      <c r="J1562" t="s">
        <v>434</v>
      </c>
      <c r="K1562" t="s">
        <v>736</v>
      </c>
      <c r="L1562" t="s">
        <v>564</v>
      </c>
    </row>
    <row r="1563" spans="1:12" x14ac:dyDescent="0.25">
      <c r="A1563" t="s">
        <v>6</v>
      </c>
      <c r="B1563" s="9" t="s">
        <v>902</v>
      </c>
      <c r="C1563" t="s">
        <v>746</v>
      </c>
      <c r="D1563" t="s">
        <v>184</v>
      </c>
      <c r="E1563" t="s">
        <v>119</v>
      </c>
      <c r="F1563" t="s">
        <v>190</v>
      </c>
      <c r="G1563" t="s">
        <v>432</v>
      </c>
      <c r="H1563" t="s">
        <v>489</v>
      </c>
      <c r="I1563" t="s">
        <v>882</v>
      </c>
      <c r="J1563" t="s">
        <v>882</v>
      </c>
      <c r="K1563" t="s">
        <v>882</v>
      </c>
      <c r="L1563" t="s">
        <v>882</v>
      </c>
    </row>
    <row r="1564" spans="1:12" x14ac:dyDescent="0.25">
      <c r="A1564" t="s">
        <v>35</v>
      </c>
      <c r="B1564" s="9" t="s">
        <v>881</v>
      </c>
      <c r="C1564" t="s">
        <v>339</v>
      </c>
      <c r="D1564" t="s">
        <v>681</v>
      </c>
      <c r="E1564" t="s">
        <v>882</v>
      </c>
      <c r="F1564" t="s">
        <v>882</v>
      </c>
      <c r="G1564" t="s">
        <v>882</v>
      </c>
      <c r="H1564" t="s">
        <v>882</v>
      </c>
      <c r="I1564" t="s">
        <v>882</v>
      </c>
      <c r="J1564" t="s">
        <v>882</v>
      </c>
      <c r="K1564" t="s">
        <v>882</v>
      </c>
      <c r="L1564" t="s">
        <v>882</v>
      </c>
    </row>
    <row r="1565" spans="1:12" x14ac:dyDescent="0.25">
      <c r="A1565" t="s">
        <v>35</v>
      </c>
      <c r="B1565" s="9" t="s">
        <v>905</v>
      </c>
      <c r="C1565" t="s">
        <v>367</v>
      </c>
      <c r="D1565" t="s">
        <v>882</v>
      </c>
      <c r="E1565" t="s">
        <v>882</v>
      </c>
      <c r="F1565" t="s">
        <v>882</v>
      </c>
      <c r="G1565" t="s">
        <v>882</v>
      </c>
      <c r="H1565" t="s">
        <v>882</v>
      </c>
      <c r="I1565" t="s">
        <v>882</v>
      </c>
      <c r="J1565" t="s">
        <v>882</v>
      </c>
      <c r="K1565" t="s">
        <v>882</v>
      </c>
      <c r="L1565" t="s">
        <v>882</v>
      </c>
    </row>
    <row r="1566" spans="1:12" x14ac:dyDescent="0.25">
      <c r="A1566" t="s">
        <v>35</v>
      </c>
      <c r="B1566" s="9" t="s">
        <v>906</v>
      </c>
      <c r="C1566" t="s">
        <v>487</v>
      </c>
      <c r="D1566" t="s">
        <v>590</v>
      </c>
      <c r="E1566" t="s">
        <v>882</v>
      </c>
      <c r="F1566" t="s">
        <v>882</v>
      </c>
      <c r="G1566" t="s">
        <v>882</v>
      </c>
      <c r="H1566" t="s">
        <v>882</v>
      </c>
      <c r="I1566" t="s">
        <v>882</v>
      </c>
      <c r="J1566" t="s">
        <v>882</v>
      </c>
      <c r="K1566" t="s">
        <v>882</v>
      </c>
      <c r="L1566" t="s">
        <v>882</v>
      </c>
    </row>
    <row r="1567" spans="1:12" x14ac:dyDescent="0.25">
      <c r="A1567" t="s">
        <v>35</v>
      </c>
      <c r="B1567" s="9" t="s">
        <v>884</v>
      </c>
      <c r="C1567" t="s">
        <v>426</v>
      </c>
      <c r="D1567" t="s">
        <v>614</v>
      </c>
      <c r="E1567" t="s">
        <v>882</v>
      </c>
      <c r="F1567" t="s">
        <v>882</v>
      </c>
      <c r="G1567" t="s">
        <v>882</v>
      </c>
      <c r="H1567" t="s">
        <v>882</v>
      </c>
      <c r="I1567" t="s">
        <v>882</v>
      </c>
      <c r="J1567" t="s">
        <v>882</v>
      </c>
      <c r="K1567" t="s">
        <v>882</v>
      </c>
      <c r="L1567" t="s">
        <v>882</v>
      </c>
    </row>
    <row r="1568" spans="1:12" x14ac:dyDescent="0.25">
      <c r="A1568" t="s">
        <v>35</v>
      </c>
      <c r="B1568" s="9" t="s">
        <v>907</v>
      </c>
      <c r="C1568" t="s">
        <v>651</v>
      </c>
      <c r="D1568" t="s">
        <v>882</v>
      </c>
      <c r="E1568" t="s">
        <v>882</v>
      </c>
      <c r="F1568" t="s">
        <v>882</v>
      </c>
      <c r="G1568" t="s">
        <v>882</v>
      </c>
      <c r="H1568" t="s">
        <v>882</v>
      </c>
      <c r="I1568" t="s">
        <v>882</v>
      </c>
      <c r="J1568" t="s">
        <v>882</v>
      </c>
      <c r="K1568" t="s">
        <v>882</v>
      </c>
      <c r="L1568" t="s">
        <v>882</v>
      </c>
    </row>
    <row r="1569" spans="1:12" x14ac:dyDescent="0.25">
      <c r="A1569" t="s">
        <v>35</v>
      </c>
      <c r="B1569" s="9" t="s">
        <v>885</v>
      </c>
      <c r="C1569" t="s">
        <v>288</v>
      </c>
      <c r="D1569" t="s">
        <v>437</v>
      </c>
      <c r="E1569" t="s">
        <v>240</v>
      </c>
      <c r="F1569" t="s">
        <v>438</v>
      </c>
      <c r="G1569" t="s">
        <v>882</v>
      </c>
      <c r="H1569" t="s">
        <v>882</v>
      </c>
      <c r="I1569" t="s">
        <v>882</v>
      </c>
      <c r="J1569" t="s">
        <v>882</v>
      </c>
      <c r="K1569" t="s">
        <v>882</v>
      </c>
      <c r="L1569" t="s">
        <v>882</v>
      </c>
    </row>
    <row r="1570" spans="1:12" x14ac:dyDescent="0.25">
      <c r="A1570" t="s">
        <v>35</v>
      </c>
      <c r="B1570" s="9" t="s">
        <v>886</v>
      </c>
      <c r="C1570" t="s">
        <v>113</v>
      </c>
      <c r="D1570" t="s">
        <v>381</v>
      </c>
      <c r="E1570" t="s">
        <v>882</v>
      </c>
      <c r="F1570" t="s">
        <v>882</v>
      </c>
      <c r="G1570" t="s">
        <v>882</v>
      </c>
      <c r="H1570" t="s">
        <v>882</v>
      </c>
      <c r="I1570" t="s">
        <v>882</v>
      </c>
      <c r="J1570" t="s">
        <v>882</v>
      </c>
      <c r="K1570" t="s">
        <v>882</v>
      </c>
      <c r="L1570" t="s">
        <v>882</v>
      </c>
    </row>
    <row r="1571" spans="1:12" x14ac:dyDescent="0.25">
      <c r="A1571" t="s">
        <v>35</v>
      </c>
      <c r="B1571" s="9" t="s">
        <v>887</v>
      </c>
      <c r="C1571" t="s">
        <v>352</v>
      </c>
      <c r="D1571" t="s">
        <v>621</v>
      </c>
      <c r="E1571" t="s">
        <v>882</v>
      </c>
      <c r="F1571" t="s">
        <v>882</v>
      </c>
      <c r="G1571" t="s">
        <v>882</v>
      </c>
      <c r="H1571" t="s">
        <v>882</v>
      </c>
      <c r="I1571" t="s">
        <v>882</v>
      </c>
      <c r="J1571" t="s">
        <v>882</v>
      </c>
      <c r="K1571" t="s">
        <v>882</v>
      </c>
      <c r="L1571" t="s">
        <v>882</v>
      </c>
    </row>
    <row r="1572" spans="1:12" x14ac:dyDescent="0.25">
      <c r="A1572" t="s">
        <v>35</v>
      </c>
      <c r="B1572" s="9" t="s">
        <v>910</v>
      </c>
      <c r="C1572" t="s">
        <v>126</v>
      </c>
      <c r="D1572" t="s">
        <v>882</v>
      </c>
      <c r="E1572" t="s">
        <v>882</v>
      </c>
      <c r="F1572" t="s">
        <v>882</v>
      </c>
      <c r="G1572" t="s">
        <v>882</v>
      </c>
      <c r="H1572" t="s">
        <v>882</v>
      </c>
      <c r="I1572" t="s">
        <v>882</v>
      </c>
      <c r="J1572" t="s">
        <v>882</v>
      </c>
      <c r="K1572" t="s">
        <v>882</v>
      </c>
      <c r="L1572" t="s">
        <v>882</v>
      </c>
    </row>
    <row r="1573" spans="1:12" x14ac:dyDescent="0.25">
      <c r="A1573" t="s">
        <v>35</v>
      </c>
      <c r="B1573" s="9" t="s">
        <v>889</v>
      </c>
      <c r="C1573" t="s">
        <v>540</v>
      </c>
      <c r="D1573" t="s">
        <v>704</v>
      </c>
      <c r="E1573" t="s">
        <v>224</v>
      </c>
      <c r="F1573" t="s">
        <v>359</v>
      </c>
      <c r="G1573" t="s">
        <v>527</v>
      </c>
      <c r="H1573" t="s">
        <v>882</v>
      </c>
      <c r="I1573" t="s">
        <v>882</v>
      </c>
      <c r="J1573" t="s">
        <v>882</v>
      </c>
      <c r="K1573" t="s">
        <v>882</v>
      </c>
      <c r="L1573" t="s">
        <v>882</v>
      </c>
    </row>
    <row r="1574" spans="1:12" x14ac:dyDescent="0.25">
      <c r="A1574" t="s">
        <v>35</v>
      </c>
      <c r="B1574" s="9" t="s">
        <v>911</v>
      </c>
      <c r="C1574" t="s">
        <v>53</v>
      </c>
      <c r="D1574" t="s">
        <v>267</v>
      </c>
      <c r="E1574" t="s">
        <v>360</v>
      </c>
      <c r="F1574" t="s">
        <v>882</v>
      </c>
      <c r="G1574" t="s">
        <v>882</v>
      </c>
      <c r="H1574" t="s">
        <v>882</v>
      </c>
      <c r="I1574" t="s">
        <v>882</v>
      </c>
      <c r="J1574" t="s">
        <v>882</v>
      </c>
      <c r="K1574" t="s">
        <v>882</v>
      </c>
      <c r="L1574" t="s">
        <v>882</v>
      </c>
    </row>
    <row r="1575" spans="1:12" x14ac:dyDescent="0.25">
      <c r="A1575" t="s">
        <v>35</v>
      </c>
      <c r="B1575" s="9" t="s">
        <v>891</v>
      </c>
      <c r="C1575" t="s">
        <v>138</v>
      </c>
      <c r="D1575" t="s">
        <v>453</v>
      </c>
      <c r="E1575" t="s">
        <v>655</v>
      </c>
      <c r="F1575" t="s">
        <v>882</v>
      </c>
      <c r="G1575" t="s">
        <v>882</v>
      </c>
      <c r="H1575" t="s">
        <v>882</v>
      </c>
      <c r="I1575" t="s">
        <v>882</v>
      </c>
      <c r="J1575" t="s">
        <v>882</v>
      </c>
      <c r="K1575" t="s">
        <v>882</v>
      </c>
      <c r="L1575" t="s">
        <v>882</v>
      </c>
    </row>
    <row r="1576" spans="1:12" x14ac:dyDescent="0.25">
      <c r="A1576" t="s">
        <v>35</v>
      </c>
      <c r="B1576" s="9" t="s">
        <v>892</v>
      </c>
      <c r="C1576" t="s">
        <v>164</v>
      </c>
      <c r="D1576" t="s">
        <v>205</v>
      </c>
      <c r="E1576" t="s">
        <v>222</v>
      </c>
      <c r="F1576" t="s">
        <v>245</v>
      </c>
      <c r="G1576" t="s">
        <v>615</v>
      </c>
      <c r="H1576" t="s">
        <v>660</v>
      </c>
      <c r="I1576" t="s">
        <v>295</v>
      </c>
      <c r="J1576" t="s">
        <v>506</v>
      </c>
      <c r="K1576" t="s">
        <v>882</v>
      </c>
      <c r="L1576" t="s">
        <v>882</v>
      </c>
    </row>
    <row r="1577" spans="1:12" x14ac:dyDescent="0.25">
      <c r="A1577" t="s">
        <v>35</v>
      </c>
      <c r="B1577" s="9" t="s">
        <v>893</v>
      </c>
      <c r="C1577" t="s">
        <v>509</v>
      </c>
      <c r="D1577" t="s">
        <v>882</v>
      </c>
      <c r="E1577" t="s">
        <v>882</v>
      </c>
      <c r="F1577" t="s">
        <v>882</v>
      </c>
      <c r="G1577" t="s">
        <v>882</v>
      </c>
      <c r="H1577" t="s">
        <v>882</v>
      </c>
      <c r="I1577" t="s">
        <v>882</v>
      </c>
      <c r="J1577" t="s">
        <v>882</v>
      </c>
      <c r="K1577" t="s">
        <v>882</v>
      </c>
      <c r="L1577" t="s">
        <v>882</v>
      </c>
    </row>
    <row r="1578" spans="1:12" x14ac:dyDescent="0.25">
      <c r="A1578" t="s">
        <v>35</v>
      </c>
      <c r="B1578" s="9" t="s">
        <v>912</v>
      </c>
      <c r="C1578" t="s">
        <v>609</v>
      </c>
      <c r="D1578" t="s">
        <v>882</v>
      </c>
      <c r="E1578" t="s">
        <v>882</v>
      </c>
      <c r="F1578" t="s">
        <v>882</v>
      </c>
      <c r="G1578" t="s">
        <v>882</v>
      </c>
      <c r="H1578" t="s">
        <v>882</v>
      </c>
      <c r="I1578" t="s">
        <v>882</v>
      </c>
      <c r="J1578" t="s">
        <v>882</v>
      </c>
      <c r="K1578" t="s">
        <v>882</v>
      </c>
      <c r="L1578" t="s">
        <v>882</v>
      </c>
    </row>
    <row r="1579" spans="1:12" x14ac:dyDescent="0.25">
      <c r="A1579" t="s">
        <v>35</v>
      </c>
      <c r="B1579" s="9" t="s">
        <v>913</v>
      </c>
      <c r="C1579" t="s">
        <v>490</v>
      </c>
      <c r="D1579" t="s">
        <v>882</v>
      </c>
      <c r="E1579" t="s">
        <v>882</v>
      </c>
      <c r="F1579" t="s">
        <v>882</v>
      </c>
      <c r="G1579" t="s">
        <v>882</v>
      </c>
      <c r="H1579" t="s">
        <v>882</v>
      </c>
      <c r="I1579" t="s">
        <v>882</v>
      </c>
      <c r="J1579" t="s">
        <v>882</v>
      </c>
      <c r="K1579" t="s">
        <v>882</v>
      </c>
      <c r="L1579" t="s">
        <v>882</v>
      </c>
    </row>
    <row r="1580" spans="1:12" x14ac:dyDescent="0.25">
      <c r="A1580" t="s">
        <v>35</v>
      </c>
      <c r="B1580" s="9" t="s">
        <v>894</v>
      </c>
      <c r="C1580" t="s">
        <v>271</v>
      </c>
      <c r="D1580" t="s">
        <v>602</v>
      </c>
      <c r="E1580" t="s">
        <v>603</v>
      </c>
      <c r="F1580" t="s">
        <v>882</v>
      </c>
      <c r="G1580" t="s">
        <v>882</v>
      </c>
      <c r="H1580" t="s">
        <v>882</v>
      </c>
      <c r="I1580" t="s">
        <v>882</v>
      </c>
      <c r="J1580" t="s">
        <v>882</v>
      </c>
      <c r="K1580" t="s">
        <v>882</v>
      </c>
      <c r="L1580" t="s">
        <v>882</v>
      </c>
    </row>
    <row r="1581" spans="1:12" x14ac:dyDescent="0.25">
      <c r="A1581" t="s">
        <v>35</v>
      </c>
      <c r="B1581" s="9" t="s">
        <v>896</v>
      </c>
      <c r="C1581" t="s">
        <v>739</v>
      </c>
      <c r="D1581" t="s">
        <v>882</v>
      </c>
      <c r="E1581" t="s">
        <v>882</v>
      </c>
      <c r="F1581" t="s">
        <v>882</v>
      </c>
      <c r="G1581" t="s">
        <v>882</v>
      </c>
      <c r="H1581" t="s">
        <v>882</v>
      </c>
      <c r="I1581" t="s">
        <v>882</v>
      </c>
      <c r="J1581" t="s">
        <v>882</v>
      </c>
      <c r="K1581" t="s">
        <v>882</v>
      </c>
      <c r="L1581" t="s">
        <v>882</v>
      </c>
    </row>
    <row r="1582" spans="1:12" x14ac:dyDescent="0.25">
      <c r="A1582" t="s">
        <v>35</v>
      </c>
      <c r="B1582" s="9" t="s">
        <v>897</v>
      </c>
      <c r="C1582" t="s">
        <v>367</v>
      </c>
      <c r="D1582" t="s">
        <v>339</v>
      </c>
      <c r="E1582" t="s">
        <v>681</v>
      </c>
      <c r="F1582" t="s">
        <v>882</v>
      </c>
      <c r="G1582" t="s">
        <v>882</v>
      </c>
      <c r="H1582" t="s">
        <v>882</v>
      </c>
      <c r="I1582" t="s">
        <v>882</v>
      </c>
      <c r="J1582" t="s">
        <v>882</v>
      </c>
      <c r="K1582" t="s">
        <v>882</v>
      </c>
      <c r="L1582" t="s">
        <v>882</v>
      </c>
    </row>
    <row r="1583" spans="1:12" x14ac:dyDescent="0.25">
      <c r="A1583" t="s">
        <v>35</v>
      </c>
      <c r="B1583" s="9" t="s">
        <v>898</v>
      </c>
      <c r="C1583" t="s">
        <v>426</v>
      </c>
      <c r="D1583" t="s">
        <v>614</v>
      </c>
      <c r="E1583" t="s">
        <v>487</v>
      </c>
      <c r="F1583" t="s">
        <v>590</v>
      </c>
      <c r="G1583" t="s">
        <v>882</v>
      </c>
      <c r="H1583" t="s">
        <v>882</v>
      </c>
      <c r="I1583" t="s">
        <v>882</v>
      </c>
      <c r="J1583" t="s">
        <v>882</v>
      </c>
      <c r="K1583" t="s">
        <v>882</v>
      </c>
      <c r="L1583" t="s">
        <v>882</v>
      </c>
    </row>
    <row r="1584" spans="1:12" x14ac:dyDescent="0.25">
      <c r="A1584" t="s">
        <v>35</v>
      </c>
      <c r="B1584" s="9" t="s">
        <v>899</v>
      </c>
      <c r="C1584" t="s">
        <v>288</v>
      </c>
      <c r="D1584" t="s">
        <v>437</v>
      </c>
      <c r="E1584" t="s">
        <v>240</v>
      </c>
      <c r="F1584" t="s">
        <v>113</v>
      </c>
      <c r="G1584" t="s">
        <v>381</v>
      </c>
      <c r="H1584" t="s">
        <v>352</v>
      </c>
      <c r="I1584" t="s">
        <v>621</v>
      </c>
      <c r="J1584" t="s">
        <v>651</v>
      </c>
      <c r="K1584" t="s">
        <v>438</v>
      </c>
      <c r="L1584" t="s">
        <v>126</v>
      </c>
    </row>
    <row r="1585" spans="1:12" x14ac:dyDescent="0.25">
      <c r="A1585" t="s">
        <v>35</v>
      </c>
      <c r="B1585" s="9" t="s">
        <v>900</v>
      </c>
      <c r="C1585" t="s">
        <v>540</v>
      </c>
      <c r="D1585" t="s">
        <v>704</v>
      </c>
      <c r="E1585" t="s">
        <v>53</v>
      </c>
      <c r="F1585" t="s">
        <v>267</v>
      </c>
      <c r="G1585" t="s">
        <v>360</v>
      </c>
      <c r="H1585" t="s">
        <v>138</v>
      </c>
      <c r="I1585" t="s">
        <v>453</v>
      </c>
      <c r="J1585" t="s">
        <v>224</v>
      </c>
      <c r="K1585" t="s">
        <v>359</v>
      </c>
      <c r="L1585" t="s">
        <v>527</v>
      </c>
    </row>
    <row r="1586" spans="1:12" x14ac:dyDescent="0.25">
      <c r="A1586" t="s">
        <v>35</v>
      </c>
      <c r="B1586" s="9" t="s">
        <v>901</v>
      </c>
      <c r="C1586" t="s">
        <v>609</v>
      </c>
      <c r="D1586" t="s">
        <v>271</v>
      </c>
      <c r="E1586" t="s">
        <v>164</v>
      </c>
      <c r="F1586" t="s">
        <v>205</v>
      </c>
      <c r="G1586" t="s">
        <v>222</v>
      </c>
      <c r="H1586" t="s">
        <v>245</v>
      </c>
      <c r="I1586" t="s">
        <v>615</v>
      </c>
      <c r="J1586" t="s">
        <v>660</v>
      </c>
      <c r="K1586" t="s">
        <v>509</v>
      </c>
      <c r="L1586" t="s">
        <v>602</v>
      </c>
    </row>
    <row r="1587" spans="1:12" x14ac:dyDescent="0.25">
      <c r="A1587" t="s">
        <v>35</v>
      </c>
      <c r="B1587" s="9" t="s">
        <v>902</v>
      </c>
      <c r="C1587" t="s">
        <v>739</v>
      </c>
      <c r="D1587" t="s">
        <v>882</v>
      </c>
      <c r="E1587" t="s">
        <v>882</v>
      </c>
      <c r="F1587" t="s">
        <v>882</v>
      </c>
      <c r="G1587" t="s">
        <v>882</v>
      </c>
      <c r="H1587" t="s">
        <v>882</v>
      </c>
      <c r="I1587" t="s">
        <v>882</v>
      </c>
      <c r="J1587" t="s">
        <v>882</v>
      </c>
      <c r="K1587" t="s">
        <v>882</v>
      </c>
      <c r="L1587" t="s">
        <v>882</v>
      </c>
    </row>
    <row r="1588" spans="1:12" x14ac:dyDescent="0.25">
      <c r="A1588" t="s">
        <v>935</v>
      </c>
      <c r="B1588" s="9" t="s">
        <v>881</v>
      </c>
      <c r="C1588" t="s">
        <v>681</v>
      </c>
      <c r="D1588" t="s">
        <v>882</v>
      </c>
      <c r="E1588" t="s">
        <v>882</v>
      </c>
      <c r="F1588" t="s">
        <v>882</v>
      </c>
      <c r="G1588" t="s">
        <v>882</v>
      </c>
      <c r="H1588" t="s">
        <v>882</v>
      </c>
      <c r="I1588" t="s">
        <v>882</v>
      </c>
      <c r="J1588" t="s">
        <v>882</v>
      </c>
      <c r="K1588" t="s">
        <v>882</v>
      </c>
      <c r="L1588" t="s">
        <v>882</v>
      </c>
    </row>
    <row r="1589" spans="1:12" x14ac:dyDescent="0.25">
      <c r="A1589" t="s">
        <v>935</v>
      </c>
      <c r="B1589" s="9" t="s">
        <v>885</v>
      </c>
      <c r="C1589" t="s">
        <v>288</v>
      </c>
      <c r="D1589" t="s">
        <v>882</v>
      </c>
      <c r="E1589" t="s">
        <v>882</v>
      </c>
      <c r="F1589" t="s">
        <v>882</v>
      </c>
      <c r="G1589" t="s">
        <v>882</v>
      </c>
      <c r="H1589" t="s">
        <v>882</v>
      </c>
      <c r="I1589" t="s">
        <v>882</v>
      </c>
      <c r="J1589" t="s">
        <v>882</v>
      </c>
      <c r="K1589" t="s">
        <v>882</v>
      </c>
      <c r="L1589" t="s">
        <v>882</v>
      </c>
    </row>
    <row r="1590" spans="1:12" x14ac:dyDescent="0.25">
      <c r="A1590" t="s">
        <v>935</v>
      </c>
      <c r="B1590" s="9" t="s">
        <v>889</v>
      </c>
      <c r="C1590" t="s">
        <v>403</v>
      </c>
      <c r="D1590" t="s">
        <v>704</v>
      </c>
      <c r="E1590" t="s">
        <v>882</v>
      </c>
      <c r="F1590" t="s">
        <v>882</v>
      </c>
      <c r="G1590" t="s">
        <v>882</v>
      </c>
      <c r="H1590" t="s">
        <v>882</v>
      </c>
      <c r="I1590" t="s">
        <v>882</v>
      </c>
      <c r="J1590" t="s">
        <v>882</v>
      </c>
      <c r="K1590" t="s">
        <v>882</v>
      </c>
      <c r="L1590" t="s">
        <v>882</v>
      </c>
    </row>
    <row r="1591" spans="1:12" x14ac:dyDescent="0.25">
      <c r="A1591" t="s">
        <v>935</v>
      </c>
      <c r="B1591" s="9" t="s">
        <v>911</v>
      </c>
      <c r="C1591" t="s">
        <v>267</v>
      </c>
      <c r="D1591" t="s">
        <v>882</v>
      </c>
      <c r="E1591" t="s">
        <v>882</v>
      </c>
      <c r="F1591" t="s">
        <v>882</v>
      </c>
      <c r="G1591" t="s">
        <v>882</v>
      </c>
      <c r="H1591" t="s">
        <v>882</v>
      </c>
      <c r="I1591" t="s">
        <v>882</v>
      </c>
      <c r="J1591" t="s">
        <v>882</v>
      </c>
      <c r="K1591" t="s">
        <v>882</v>
      </c>
      <c r="L1591" t="s">
        <v>882</v>
      </c>
    </row>
    <row r="1592" spans="1:12" x14ac:dyDescent="0.25">
      <c r="A1592" t="s">
        <v>935</v>
      </c>
      <c r="B1592" s="9" t="s">
        <v>892</v>
      </c>
      <c r="C1592" t="s">
        <v>660</v>
      </c>
      <c r="D1592" t="s">
        <v>882</v>
      </c>
      <c r="E1592" t="s">
        <v>882</v>
      </c>
      <c r="F1592" t="s">
        <v>882</v>
      </c>
      <c r="G1592" t="s">
        <v>882</v>
      </c>
      <c r="H1592" t="s">
        <v>882</v>
      </c>
      <c r="I1592" t="s">
        <v>882</v>
      </c>
      <c r="J1592" t="s">
        <v>882</v>
      </c>
      <c r="K1592" t="s">
        <v>882</v>
      </c>
      <c r="L1592" t="s">
        <v>882</v>
      </c>
    </row>
    <row r="1593" spans="1:12" x14ac:dyDescent="0.25">
      <c r="A1593" t="s">
        <v>935</v>
      </c>
      <c r="B1593" s="9" t="s">
        <v>893</v>
      </c>
      <c r="C1593" t="s">
        <v>204</v>
      </c>
      <c r="D1593" t="s">
        <v>882</v>
      </c>
      <c r="E1593" t="s">
        <v>882</v>
      </c>
      <c r="F1593" t="s">
        <v>882</v>
      </c>
      <c r="G1593" t="s">
        <v>882</v>
      </c>
      <c r="H1593" t="s">
        <v>882</v>
      </c>
      <c r="I1593" t="s">
        <v>882</v>
      </c>
      <c r="J1593" t="s">
        <v>882</v>
      </c>
      <c r="K1593" t="s">
        <v>882</v>
      </c>
      <c r="L1593" t="s">
        <v>882</v>
      </c>
    </row>
    <row r="1594" spans="1:12" x14ac:dyDescent="0.25">
      <c r="A1594" t="s">
        <v>935</v>
      </c>
      <c r="B1594" s="9" t="s">
        <v>912</v>
      </c>
      <c r="C1594" t="s">
        <v>609</v>
      </c>
      <c r="D1594" t="s">
        <v>882</v>
      </c>
      <c r="E1594" t="s">
        <v>882</v>
      </c>
      <c r="F1594" t="s">
        <v>882</v>
      </c>
      <c r="G1594" t="s">
        <v>882</v>
      </c>
      <c r="H1594" t="s">
        <v>882</v>
      </c>
      <c r="I1594" t="s">
        <v>882</v>
      </c>
      <c r="J1594" t="s">
        <v>882</v>
      </c>
      <c r="K1594" t="s">
        <v>882</v>
      </c>
      <c r="L1594" t="s">
        <v>882</v>
      </c>
    </row>
    <row r="1595" spans="1:12" x14ac:dyDescent="0.25">
      <c r="A1595" t="s">
        <v>935</v>
      </c>
      <c r="B1595" s="9" t="s">
        <v>894</v>
      </c>
      <c r="C1595" t="s">
        <v>602</v>
      </c>
      <c r="D1595" t="s">
        <v>271</v>
      </c>
      <c r="E1595" t="s">
        <v>401</v>
      </c>
      <c r="F1595" t="s">
        <v>747</v>
      </c>
      <c r="G1595" t="s">
        <v>882</v>
      </c>
      <c r="H1595" t="s">
        <v>882</v>
      </c>
      <c r="I1595" t="s">
        <v>882</v>
      </c>
      <c r="J1595" t="s">
        <v>882</v>
      </c>
      <c r="K1595" t="s">
        <v>882</v>
      </c>
      <c r="L1595" t="s">
        <v>882</v>
      </c>
    </row>
    <row r="1596" spans="1:12" x14ac:dyDescent="0.25">
      <c r="A1596" t="s">
        <v>935</v>
      </c>
      <c r="B1596" s="9" t="s">
        <v>897</v>
      </c>
      <c r="C1596" t="s">
        <v>681</v>
      </c>
      <c r="D1596" t="s">
        <v>882</v>
      </c>
      <c r="E1596" t="s">
        <v>882</v>
      </c>
      <c r="F1596" t="s">
        <v>882</v>
      </c>
      <c r="G1596" t="s">
        <v>882</v>
      </c>
      <c r="H1596" t="s">
        <v>882</v>
      </c>
      <c r="I1596" t="s">
        <v>882</v>
      </c>
      <c r="J1596" t="s">
        <v>882</v>
      </c>
      <c r="K1596" t="s">
        <v>882</v>
      </c>
      <c r="L1596" t="s">
        <v>882</v>
      </c>
    </row>
    <row r="1597" spans="1:12" x14ac:dyDescent="0.25">
      <c r="A1597" t="s">
        <v>935</v>
      </c>
      <c r="B1597" s="9" t="s">
        <v>899</v>
      </c>
      <c r="C1597" t="s">
        <v>288</v>
      </c>
      <c r="D1597" t="s">
        <v>882</v>
      </c>
      <c r="E1597" t="s">
        <v>882</v>
      </c>
      <c r="F1597" t="s">
        <v>882</v>
      </c>
      <c r="G1597" t="s">
        <v>882</v>
      </c>
      <c r="H1597" t="s">
        <v>882</v>
      </c>
      <c r="I1597" t="s">
        <v>882</v>
      </c>
      <c r="J1597" t="s">
        <v>882</v>
      </c>
      <c r="K1597" t="s">
        <v>882</v>
      </c>
      <c r="L1597" t="s">
        <v>882</v>
      </c>
    </row>
    <row r="1598" spans="1:12" x14ac:dyDescent="0.25">
      <c r="A1598" t="s">
        <v>935</v>
      </c>
      <c r="B1598" s="9" t="s">
        <v>900</v>
      </c>
      <c r="C1598" t="s">
        <v>403</v>
      </c>
      <c r="D1598" t="s">
        <v>704</v>
      </c>
      <c r="E1598" t="s">
        <v>267</v>
      </c>
      <c r="F1598" t="s">
        <v>882</v>
      </c>
      <c r="G1598" t="s">
        <v>882</v>
      </c>
      <c r="H1598" t="s">
        <v>882</v>
      </c>
      <c r="I1598" t="s">
        <v>882</v>
      </c>
      <c r="J1598" t="s">
        <v>882</v>
      </c>
      <c r="K1598" t="s">
        <v>882</v>
      </c>
      <c r="L1598" t="s">
        <v>882</v>
      </c>
    </row>
    <row r="1599" spans="1:12" x14ac:dyDescent="0.25">
      <c r="A1599" t="s">
        <v>935</v>
      </c>
      <c r="B1599" s="9" t="s">
        <v>901</v>
      </c>
      <c r="C1599" t="s">
        <v>660</v>
      </c>
      <c r="D1599" t="s">
        <v>602</v>
      </c>
      <c r="E1599" t="s">
        <v>204</v>
      </c>
      <c r="F1599" t="s">
        <v>609</v>
      </c>
      <c r="G1599" t="s">
        <v>271</v>
      </c>
      <c r="H1599" t="s">
        <v>401</v>
      </c>
      <c r="I1599" t="s">
        <v>747</v>
      </c>
      <c r="J1599" t="s">
        <v>882</v>
      </c>
      <c r="K1599" t="s">
        <v>882</v>
      </c>
      <c r="L1599" t="s">
        <v>882</v>
      </c>
    </row>
    <row r="1600" spans="1:12" x14ac:dyDescent="0.25">
      <c r="A1600" t="s">
        <v>936</v>
      </c>
      <c r="B1600" s="9" t="s">
        <v>881</v>
      </c>
      <c r="C1600" t="s">
        <v>280</v>
      </c>
      <c r="D1600" t="s">
        <v>668</v>
      </c>
      <c r="E1600" t="s">
        <v>681</v>
      </c>
      <c r="F1600" t="s">
        <v>882</v>
      </c>
      <c r="G1600" t="s">
        <v>882</v>
      </c>
      <c r="H1600" t="s">
        <v>882</v>
      </c>
      <c r="I1600" t="s">
        <v>882</v>
      </c>
      <c r="J1600" t="s">
        <v>882</v>
      </c>
      <c r="K1600" t="s">
        <v>882</v>
      </c>
      <c r="L1600" t="s">
        <v>882</v>
      </c>
    </row>
    <row r="1601" spans="1:12" x14ac:dyDescent="0.25">
      <c r="A1601" t="s">
        <v>936</v>
      </c>
      <c r="B1601" s="9" t="s">
        <v>903</v>
      </c>
      <c r="C1601" t="s">
        <v>327</v>
      </c>
      <c r="D1601" t="s">
        <v>882</v>
      </c>
      <c r="E1601" t="s">
        <v>882</v>
      </c>
      <c r="F1601" t="s">
        <v>882</v>
      </c>
      <c r="G1601" t="s">
        <v>882</v>
      </c>
      <c r="H1601" t="s">
        <v>882</v>
      </c>
      <c r="I1601" t="s">
        <v>882</v>
      </c>
      <c r="J1601" t="s">
        <v>882</v>
      </c>
      <c r="K1601" t="s">
        <v>882</v>
      </c>
      <c r="L1601" t="s">
        <v>882</v>
      </c>
    </row>
    <row r="1602" spans="1:12" x14ac:dyDescent="0.25">
      <c r="A1602" t="s">
        <v>936</v>
      </c>
      <c r="B1602" s="9" t="s">
        <v>906</v>
      </c>
      <c r="C1602" t="s">
        <v>147</v>
      </c>
      <c r="D1602" t="s">
        <v>727</v>
      </c>
      <c r="E1602" t="s">
        <v>882</v>
      </c>
      <c r="F1602" t="s">
        <v>882</v>
      </c>
      <c r="G1602" t="s">
        <v>882</v>
      </c>
      <c r="H1602" t="s">
        <v>882</v>
      </c>
      <c r="I1602" t="s">
        <v>882</v>
      </c>
      <c r="J1602" t="s">
        <v>882</v>
      </c>
      <c r="K1602" t="s">
        <v>882</v>
      </c>
      <c r="L1602" t="s">
        <v>882</v>
      </c>
    </row>
    <row r="1603" spans="1:12" x14ac:dyDescent="0.25">
      <c r="A1603" t="s">
        <v>936</v>
      </c>
      <c r="B1603" s="9" t="s">
        <v>883</v>
      </c>
      <c r="C1603" t="s">
        <v>388</v>
      </c>
      <c r="D1603" t="s">
        <v>882</v>
      </c>
      <c r="E1603" t="s">
        <v>882</v>
      </c>
      <c r="F1603" t="s">
        <v>882</v>
      </c>
      <c r="G1603" t="s">
        <v>882</v>
      </c>
      <c r="H1603" t="s">
        <v>882</v>
      </c>
      <c r="I1603" t="s">
        <v>882</v>
      </c>
      <c r="J1603" t="s">
        <v>882</v>
      </c>
      <c r="K1603" t="s">
        <v>882</v>
      </c>
      <c r="L1603" t="s">
        <v>882</v>
      </c>
    </row>
    <row r="1604" spans="1:12" x14ac:dyDescent="0.25">
      <c r="A1604" t="s">
        <v>936</v>
      </c>
      <c r="B1604" s="9" t="s">
        <v>884</v>
      </c>
      <c r="C1604" t="s">
        <v>666</v>
      </c>
      <c r="D1604" t="s">
        <v>54</v>
      </c>
      <c r="E1604" t="s">
        <v>674</v>
      </c>
      <c r="F1604" t="s">
        <v>882</v>
      </c>
      <c r="G1604" t="s">
        <v>882</v>
      </c>
      <c r="H1604" t="s">
        <v>882</v>
      </c>
      <c r="I1604" t="s">
        <v>882</v>
      </c>
      <c r="J1604" t="s">
        <v>882</v>
      </c>
      <c r="K1604" t="s">
        <v>882</v>
      </c>
      <c r="L1604" t="s">
        <v>882</v>
      </c>
    </row>
    <row r="1605" spans="1:12" x14ac:dyDescent="0.25">
      <c r="A1605" t="s">
        <v>936</v>
      </c>
      <c r="B1605" s="9" t="s">
        <v>885</v>
      </c>
      <c r="C1605" t="s">
        <v>240</v>
      </c>
      <c r="D1605" t="s">
        <v>882</v>
      </c>
      <c r="E1605" t="s">
        <v>882</v>
      </c>
      <c r="F1605" t="s">
        <v>882</v>
      </c>
      <c r="G1605" t="s">
        <v>882</v>
      </c>
      <c r="H1605" t="s">
        <v>882</v>
      </c>
      <c r="I1605" t="s">
        <v>882</v>
      </c>
      <c r="J1605" t="s">
        <v>882</v>
      </c>
      <c r="K1605" t="s">
        <v>882</v>
      </c>
      <c r="L1605" t="s">
        <v>882</v>
      </c>
    </row>
    <row r="1606" spans="1:12" x14ac:dyDescent="0.25">
      <c r="A1606" t="s">
        <v>936</v>
      </c>
      <c r="B1606" s="9" t="s">
        <v>886</v>
      </c>
      <c r="C1606" t="s">
        <v>237</v>
      </c>
      <c r="D1606" t="s">
        <v>598</v>
      </c>
      <c r="E1606" t="s">
        <v>882</v>
      </c>
      <c r="F1606" t="s">
        <v>882</v>
      </c>
      <c r="G1606" t="s">
        <v>882</v>
      </c>
      <c r="H1606" t="s">
        <v>882</v>
      </c>
      <c r="I1606" t="s">
        <v>882</v>
      </c>
      <c r="J1606" t="s">
        <v>882</v>
      </c>
      <c r="K1606" t="s">
        <v>882</v>
      </c>
      <c r="L1606" t="s">
        <v>882</v>
      </c>
    </row>
    <row r="1607" spans="1:12" x14ac:dyDescent="0.25">
      <c r="A1607" t="s">
        <v>936</v>
      </c>
      <c r="B1607" s="9" t="s">
        <v>908</v>
      </c>
      <c r="C1607" t="s">
        <v>503</v>
      </c>
      <c r="D1607" t="s">
        <v>882</v>
      </c>
      <c r="E1607" t="s">
        <v>882</v>
      </c>
      <c r="F1607" t="s">
        <v>882</v>
      </c>
      <c r="G1607" t="s">
        <v>882</v>
      </c>
      <c r="H1607" t="s">
        <v>882</v>
      </c>
      <c r="I1607" t="s">
        <v>882</v>
      </c>
      <c r="J1607" t="s">
        <v>882</v>
      </c>
      <c r="K1607" t="s">
        <v>882</v>
      </c>
      <c r="L1607" t="s">
        <v>882</v>
      </c>
    </row>
    <row r="1608" spans="1:12" x14ac:dyDescent="0.25">
      <c r="A1608" t="s">
        <v>936</v>
      </c>
      <c r="B1608" s="9" t="s">
        <v>887</v>
      </c>
      <c r="C1608" t="s">
        <v>353</v>
      </c>
      <c r="D1608" t="s">
        <v>882</v>
      </c>
      <c r="E1608" t="s">
        <v>882</v>
      </c>
      <c r="F1608" t="s">
        <v>882</v>
      </c>
      <c r="G1608" t="s">
        <v>882</v>
      </c>
      <c r="H1608" t="s">
        <v>882</v>
      </c>
      <c r="I1608" t="s">
        <v>882</v>
      </c>
      <c r="J1608" t="s">
        <v>882</v>
      </c>
      <c r="K1608" t="s">
        <v>882</v>
      </c>
      <c r="L1608" t="s">
        <v>882</v>
      </c>
    </row>
    <row r="1609" spans="1:12" x14ac:dyDescent="0.25">
      <c r="A1609" t="s">
        <v>936</v>
      </c>
      <c r="B1609" s="9" t="s">
        <v>889</v>
      </c>
      <c r="C1609" t="s">
        <v>704</v>
      </c>
      <c r="D1609" t="s">
        <v>540</v>
      </c>
      <c r="E1609" t="s">
        <v>402</v>
      </c>
      <c r="F1609" t="s">
        <v>882</v>
      </c>
      <c r="G1609" t="s">
        <v>882</v>
      </c>
      <c r="H1609" t="s">
        <v>882</v>
      </c>
      <c r="I1609" t="s">
        <v>882</v>
      </c>
      <c r="J1609" t="s">
        <v>882</v>
      </c>
      <c r="K1609" t="s">
        <v>882</v>
      </c>
      <c r="L1609" t="s">
        <v>882</v>
      </c>
    </row>
    <row r="1610" spans="1:12" x14ac:dyDescent="0.25">
      <c r="A1610" t="s">
        <v>936</v>
      </c>
      <c r="B1610" s="9" t="s">
        <v>890</v>
      </c>
      <c r="C1610" t="s">
        <v>72</v>
      </c>
      <c r="D1610" t="s">
        <v>644</v>
      </c>
      <c r="E1610" t="s">
        <v>882</v>
      </c>
      <c r="F1610" t="s">
        <v>882</v>
      </c>
      <c r="G1610" t="s">
        <v>882</v>
      </c>
      <c r="H1610" t="s">
        <v>882</v>
      </c>
      <c r="I1610" t="s">
        <v>882</v>
      </c>
      <c r="J1610" t="s">
        <v>882</v>
      </c>
      <c r="K1610" t="s">
        <v>882</v>
      </c>
      <c r="L1610" t="s">
        <v>882</v>
      </c>
    </row>
    <row r="1611" spans="1:12" x14ac:dyDescent="0.25">
      <c r="A1611" t="s">
        <v>936</v>
      </c>
      <c r="B1611" s="9" t="s">
        <v>891</v>
      </c>
      <c r="C1611" t="s">
        <v>344</v>
      </c>
      <c r="D1611" t="s">
        <v>453</v>
      </c>
      <c r="E1611" t="s">
        <v>370</v>
      </c>
      <c r="F1611" t="s">
        <v>657</v>
      </c>
      <c r="G1611" t="s">
        <v>882</v>
      </c>
      <c r="H1611" t="s">
        <v>882</v>
      </c>
      <c r="I1611" t="s">
        <v>882</v>
      </c>
      <c r="J1611" t="s">
        <v>882</v>
      </c>
      <c r="K1611" t="s">
        <v>882</v>
      </c>
      <c r="L1611" t="s">
        <v>882</v>
      </c>
    </row>
    <row r="1612" spans="1:12" x14ac:dyDescent="0.25">
      <c r="A1612" t="s">
        <v>936</v>
      </c>
      <c r="B1612" s="9" t="s">
        <v>892</v>
      </c>
      <c r="C1612" t="s">
        <v>660</v>
      </c>
      <c r="D1612" t="s">
        <v>295</v>
      </c>
      <c r="E1612" t="s">
        <v>142</v>
      </c>
      <c r="F1612" t="s">
        <v>615</v>
      </c>
      <c r="G1612" t="s">
        <v>882</v>
      </c>
      <c r="H1612" t="s">
        <v>882</v>
      </c>
      <c r="I1612" t="s">
        <v>882</v>
      </c>
      <c r="J1612" t="s">
        <v>882</v>
      </c>
      <c r="K1612" t="s">
        <v>882</v>
      </c>
      <c r="L1612" t="s">
        <v>882</v>
      </c>
    </row>
    <row r="1613" spans="1:12" x14ac:dyDescent="0.25">
      <c r="A1613" t="s">
        <v>936</v>
      </c>
      <c r="B1613" s="9" t="s">
        <v>893</v>
      </c>
      <c r="C1613" t="s">
        <v>512</v>
      </c>
      <c r="D1613" t="s">
        <v>882</v>
      </c>
      <c r="E1613" t="s">
        <v>882</v>
      </c>
      <c r="F1613" t="s">
        <v>882</v>
      </c>
      <c r="G1613" t="s">
        <v>882</v>
      </c>
      <c r="H1613" t="s">
        <v>882</v>
      </c>
      <c r="I1613" t="s">
        <v>882</v>
      </c>
      <c r="J1613" t="s">
        <v>882</v>
      </c>
      <c r="K1613" t="s">
        <v>882</v>
      </c>
      <c r="L1613" t="s">
        <v>882</v>
      </c>
    </row>
    <row r="1614" spans="1:12" x14ac:dyDescent="0.25">
      <c r="A1614" t="s">
        <v>936</v>
      </c>
      <c r="B1614" s="9" t="s">
        <v>912</v>
      </c>
      <c r="C1614" t="s">
        <v>609</v>
      </c>
      <c r="D1614" t="s">
        <v>618</v>
      </c>
      <c r="E1614" t="s">
        <v>882</v>
      </c>
      <c r="F1614" t="s">
        <v>882</v>
      </c>
      <c r="G1614" t="s">
        <v>882</v>
      </c>
      <c r="H1614" t="s">
        <v>882</v>
      </c>
      <c r="I1614" t="s">
        <v>882</v>
      </c>
      <c r="J1614" t="s">
        <v>882</v>
      </c>
      <c r="K1614" t="s">
        <v>882</v>
      </c>
      <c r="L1614" t="s">
        <v>882</v>
      </c>
    </row>
    <row r="1615" spans="1:12" x14ac:dyDescent="0.25">
      <c r="A1615" t="s">
        <v>936</v>
      </c>
      <c r="B1615" s="9" t="s">
        <v>913</v>
      </c>
      <c r="C1615" t="s">
        <v>385</v>
      </c>
      <c r="D1615" t="s">
        <v>882</v>
      </c>
      <c r="E1615" t="s">
        <v>882</v>
      </c>
      <c r="F1615" t="s">
        <v>882</v>
      </c>
      <c r="G1615" t="s">
        <v>882</v>
      </c>
      <c r="H1615" t="s">
        <v>882</v>
      </c>
      <c r="I1615" t="s">
        <v>882</v>
      </c>
      <c r="J1615" t="s">
        <v>882</v>
      </c>
      <c r="K1615" t="s">
        <v>882</v>
      </c>
      <c r="L1615" t="s">
        <v>882</v>
      </c>
    </row>
    <row r="1616" spans="1:12" x14ac:dyDescent="0.25">
      <c r="A1616" t="s">
        <v>936</v>
      </c>
      <c r="B1616" s="9" t="s">
        <v>894</v>
      </c>
      <c r="C1616" t="s">
        <v>271</v>
      </c>
      <c r="D1616" t="s">
        <v>747</v>
      </c>
      <c r="E1616" t="s">
        <v>401</v>
      </c>
      <c r="F1616" t="s">
        <v>602</v>
      </c>
      <c r="G1616" t="s">
        <v>882</v>
      </c>
      <c r="H1616" t="s">
        <v>882</v>
      </c>
      <c r="I1616" t="s">
        <v>882</v>
      </c>
      <c r="J1616" t="s">
        <v>882</v>
      </c>
      <c r="K1616" t="s">
        <v>882</v>
      </c>
      <c r="L1616" t="s">
        <v>882</v>
      </c>
    </row>
    <row r="1617" spans="1:12" x14ac:dyDescent="0.25">
      <c r="A1617" t="s">
        <v>936</v>
      </c>
      <c r="B1617" s="9" t="s">
        <v>914</v>
      </c>
      <c r="C1617" t="s">
        <v>190</v>
      </c>
      <c r="D1617" t="s">
        <v>184</v>
      </c>
      <c r="E1617" t="s">
        <v>366</v>
      </c>
      <c r="F1617" t="s">
        <v>882</v>
      </c>
      <c r="G1617" t="s">
        <v>882</v>
      </c>
      <c r="H1617" t="s">
        <v>882</v>
      </c>
      <c r="I1617" t="s">
        <v>882</v>
      </c>
      <c r="J1617" t="s">
        <v>882</v>
      </c>
      <c r="K1617" t="s">
        <v>882</v>
      </c>
      <c r="L1617" t="s">
        <v>882</v>
      </c>
    </row>
    <row r="1618" spans="1:12" x14ac:dyDescent="0.25">
      <c r="A1618" t="s">
        <v>936</v>
      </c>
      <c r="B1618" s="9" t="s">
        <v>895</v>
      </c>
      <c r="C1618" t="s">
        <v>432</v>
      </c>
      <c r="D1618" t="s">
        <v>882</v>
      </c>
      <c r="E1618" t="s">
        <v>882</v>
      </c>
      <c r="F1618" t="s">
        <v>882</v>
      </c>
      <c r="G1618" t="s">
        <v>882</v>
      </c>
      <c r="H1618" t="s">
        <v>882</v>
      </c>
      <c r="I1618" t="s">
        <v>882</v>
      </c>
      <c r="J1618" t="s">
        <v>882</v>
      </c>
      <c r="K1618" t="s">
        <v>882</v>
      </c>
      <c r="L1618" t="s">
        <v>882</v>
      </c>
    </row>
    <row r="1619" spans="1:12" x14ac:dyDescent="0.25">
      <c r="A1619" t="s">
        <v>936</v>
      </c>
      <c r="B1619" s="9" t="s">
        <v>897</v>
      </c>
      <c r="C1619" t="s">
        <v>280</v>
      </c>
      <c r="D1619" t="s">
        <v>668</v>
      </c>
      <c r="E1619" t="s">
        <v>681</v>
      </c>
      <c r="F1619" t="s">
        <v>327</v>
      </c>
      <c r="G1619" t="s">
        <v>882</v>
      </c>
      <c r="H1619" t="s">
        <v>882</v>
      </c>
      <c r="I1619" t="s">
        <v>882</v>
      </c>
      <c r="J1619" t="s">
        <v>882</v>
      </c>
      <c r="K1619" t="s">
        <v>882</v>
      </c>
      <c r="L1619" t="s">
        <v>882</v>
      </c>
    </row>
    <row r="1620" spans="1:12" x14ac:dyDescent="0.25">
      <c r="A1620" t="s">
        <v>936</v>
      </c>
      <c r="B1620" s="9" t="s">
        <v>898</v>
      </c>
      <c r="C1620" t="s">
        <v>666</v>
      </c>
      <c r="D1620" t="s">
        <v>147</v>
      </c>
      <c r="E1620" t="s">
        <v>727</v>
      </c>
      <c r="F1620" t="s">
        <v>388</v>
      </c>
      <c r="G1620" t="s">
        <v>54</v>
      </c>
      <c r="H1620" t="s">
        <v>674</v>
      </c>
      <c r="I1620" t="s">
        <v>882</v>
      </c>
      <c r="J1620" t="s">
        <v>882</v>
      </c>
      <c r="K1620" t="s">
        <v>882</v>
      </c>
      <c r="L1620" t="s">
        <v>882</v>
      </c>
    </row>
    <row r="1621" spans="1:12" x14ac:dyDescent="0.25">
      <c r="A1621" t="s">
        <v>936</v>
      </c>
      <c r="B1621" s="9" t="s">
        <v>899</v>
      </c>
      <c r="C1621" t="s">
        <v>240</v>
      </c>
      <c r="D1621" t="s">
        <v>237</v>
      </c>
      <c r="E1621" t="s">
        <v>598</v>
      </c>
      <c r="F1621" t="s">
        <v>503</v>
      </c>
      <c r="G1621" t="s">
        <v>353</v>
      </c>
      <c r="H1621" t="s">
        <v>882</v>
      </c>
      <c r="I1621" t="s">
        <v>882</v>
      </c>
      <c r="J1621" t="s">
        <v>882</v>
      </c>
      <c r="K1621" t="s">
        <v>882</v>
      </c>
      <c r="L1621" t="s">
        <v>882</v>
      </c>
    </row>
    <row r="1622" spans="1:12" x14ac:dyDescent="0.25">
      <c r="A1622" t="s">
        <v>936</v>
      </c>
      <c r="B1622" s="9" t="s">
        <v>900</v>
      </c>
      <c r="C1622" t="s">
        <v>704</v>
      </c>
      <c r="D1622" t="s">
        <v>344</v>
      </c>
      <c r="E1622" t="s">
        <v>453</v>
      </c>
      <c r="F1622" t="s">
        <v>540</v>
      </c>
      <c r="G1622" t="s">
        <v>72</v>
      </c>
      <c r="H1622" t="s">
        <v>644</v>
      </c>
      <c r="I1622" t="s">
        <v>402</v>
      </c>
      <c r="J1622" t="s">
        <v>370</v>
      </c>
      <c r="K1622" t="s">
        <v>657</v>
      </c>
      <c r="L1622" t="s">
        <v>882</v>
      </c>
    </row>
    <row r="1623" spans="1:12" x14ac:dyDescent="0.25">
      <c r="A1623" t="s">
        <v>936</v>
      </c>
      <c r="B1623" s="9" t="s">
        <v>901</v>
      </c>
      <c r="C1623" t="s">
        <v>660</v>
      </c>
      <c r="D1623" t="s">
        <v>295</v>
      </c>
      <c r="E1623" t="s">
        <v>271</v>
      </c>
      <c r="F1623" t="s">
        <v>609</v>
      </c>
      <c r="G1623" t="s">
        <v>747</v>
      </c>
      <c r="H1623" t="s">
        <v>142</v>
      </c>
      <c r="I1623" t="s">
        <v>615</v>
      </c>
      <c r="J1623" t="s">
        <v>512</v>
      </c>
      <c r="K1623" t="s">
        <v>618</v>
      </c>
      <c r="L1623" t="s">
        <v>385</v>
      </c>
    </row>
    <row r="1624" spans="1:12" x14ac:dyDescent="0.25">
      <c r="A1624" t="s">
        <v>936</v>
      </c>
      <c r="B1624" s="9" t="s">
        <v>902</v>
      </c>
      <c r="C1624" t="s">
        <v>190</v>
      </c>
      <c r="D1624" t="s">
        <v>432</v>
      </c>
      <c r="E1624" t="s">
        <v>184</v>
      </c>
      <c r="F1624" t="s">
        <v>366</v>
      </c>
      <c r="G1624" t="s">
        <v>882</v>
      </c>
      <c r="H1624" t="s">
        <v>882</v>
      </c>
      <c r="I1624" t="s">
        <v>882</v>
      </c>
      <c r="J1624" t="s">
        <v>882</v>
      </c>
      <c r="K1624" t="s">
        <v>882</v>
      </c>
      <c r="L1624" t="s">
        <v>882</v>
      </c>
    </row>
    <row r="1625" spans="1:12" x14ac:dyDescent="0.25">
      <c r="A1625" t="s">
        <v>3</v>
      </c>
      <c r="B1625" s="9" t="s">
        <v>881</v>
      </c>
      <c r="C1625" t="s">
        <v>693</v>
      </c>
      <c r="D1625" t="s">
        <v>681</v>
      </c>
      <c r="E1625" t="s">
        <v>725</v>
      </c>
      <c r="F1625" t="s">
        <v>166</v>
      </c>
      <c r="G1625" t="s">
        <v>280</v>
      </c>
      <c r="H1625" t="s">
        <v>298</v>
      </c>
      <c r="I1625" t="s">
        <v>481</v>
      </c>
      <c r="J1625" t="s">
        <v>700</v>
      </c>
      <c r="K1625" t="s">
        <v>760</v>
      </c>
      <c r="L1625" t="s">
        <v>546</v>
      </c>
    </row>
    <row r="1626" spans="1:12" x14ac:dyDescent="0.25">
      <c r="A1626" t="s">
        <v>3</v>
      </c>
      <c r="B1626" s="9" t="s">
        <v>903</v>
      </c>
      <c r="C1626" t="s">
        <v>327</v>
      </c>
      <c r="D1626" t="s">
        <v>56</v>
      </c>
      <c r="E1626" t="s">
        <v>278</v>
      </c>
      <c r="F1626" t="s">
        <v>279</v>
      </c>
      <c r="G1626" t="s">
        <v>589</v>
      </c>
      <c r="H1626" t="s">
        <v>637</v>
      </c>
      <c r="I1626" t="s">
        <v>882</v>
      </c>
      <c r="J1626" t="s">
        <v>882</v>
      </c>
      <c r="K1626" t="s">
        <v>882</v>
      </c>
      <c r="L1626" t="s">
        <v>882</v>
      </c>
    </row>
    <row r="1627" spans="1:12" x14ac:dyDescent="0.25">
      <c r="A1627" t="s">
        <v>3</v>
      </c>
      <c r="B1627" s="9" t="s">
        <v>904</v>
      </c>
      <c r="C1627" t="s">
        <v>49</v>
      </c>
      <c r="D1627" t="s">
        <v>171</v>
      </c>
      <c r="E1627" t="s">
        <v>702</v>
      </c>
      <c r="F1627" t="s">
        <v>612</v>
      </c>
      <c r="G1627" t="s">
        <v>48</v>
      </c>
      <c r="H1627" t="s">
        <v>452</v>
      </c>
      <c r="I1627" t="s">
        <v>882</v>
      </c>
      <c r="J1627" t="s">
        <v>882</v>
      </c>
      <c r="K1627" t="s">
        <v>882</v>
      </c>
      <c r="L1627" t="s">
        <v>882</v>
      </c>
    </row>
    <row r="1628" spans="1:12" x14ac:dyDescent="0.25">
      <c r="A1628" t="s">
        <v>3</v>
      </c>
      <c r="B1628" s="9" t="s">
        <v>906</v>
      </c>
      <c r="C1628" t="s">
        <v>147</v>
      </c>
      <c r="D1628" t="s">
        <v>727</v>
      </c>
      <c r="E1628" t="s">
        <v>732</v>
      </c>
      <c r="F1628" t="s">
        <v>61</v>
      </c>
      <c r="G1628" t="s">
        <v>162</v>
      </c>
      <c r="H1628" t="s">
        <v>558</v>
      </c>
      <c r="I1628" t="s">
        <v>590</v>
      </c>
      <c r="J1628" t="s">
        <v>487</v>
      </c>
      <c r="K1628" t="s">
        <v>317</v>
      </c>
      <c r="L1628" t="s">
        <v>467</v>
      </c>
    </row>
    <row r="1629" spans="1:12" x14ac:dyDescent="0.25">
      <c r="A1629" t="s">
        <v>3</v>
      </c>
      <c r="B1629" s="9" t="s">
        <v>883</v>
      </c>
      <c r="C1629" t="s">
        <v>629</v>
      </c>
      <c r="D1629" t="s">
        <v>388</v>
      </c>
      <c r="E1629" t="s">
        <v>203</v>
      </c>
      <c r="F1629" t="s">
        <v>479</v>
      </c>
      <c r="G1629" t="s">
        <v>761</v>
      </c>
      <c r="H1629" t="s">
        <v>228</v>
      </c>
      <c r="I1629" t="s">
        <v>265</v>
      </c>
      <c r="J1629" t="s">
        <v>390</v>
      </c>
      <c r="K1629" t="s">
        <v>391</v>
      </c>
      <c r="L1629" t="s">
        <v>534</v>
      </c>
    </row>
    <row r="1630" spans="1:12" x14ac:dyDescent="0.25">
      <c r="A1630" t="s">
        <v>3</v>
      </c>
      <c r="B1630" s="9" t="s">
        <v>884</v>
      </c>
      <c r="C1630" t="s">
        <v>426</v>
      </c>
      <c r="D1630" t="s">
        <v>314</v>
      </c>
      <c r="E1630" t="s">
        <v>545</v>
      </c>
      <c r="F1630" t="s">
        <v>273</v>
      </c>
      <c r="G1630" t="s">
        <v>666</v>
      </c>
      <c r="H1630" t="s">
        <v>396</v>
      </c>
      <c r="I1630" t="s">
        <v>59</v>
      </c>
      <c r="J1630" t="s">
        <v>60</v>
      </c>
      <c r="K1630" t="s">
        <v>156</v>
      </c>
      <c r="L1630" t="s">
        <v>230</v>
      </c>
    </row>
    <row r="1631" spans="1:12" x14ac:dyDescent="0.25">
      <c r="A1631" t="s">
        <v>3</v>
      </c>
      <c r="B1631" s="9" t="s">
        <v>907</v>
      </c>
      <c r="C1631" t="s">
        <v>310</v>
      </c>
      <c r="D1631" t="s">
        <v>651</v>
      </c>
      <c r="E1631" t="s">
        <v>346</v>
      </c>
      <c r="F1631" t="s">
        <v>133</v>
      </c>
      <c r="G1631" t="s">
        <v>882</v>
      </c>
      <c r="H1631" t="s">
        <v>882</v>
      </c>
      <c r="I1631" t="s">
        <v>882</v>
      </c>
      <c r="J1631" t="s">
        <v>882</v>
      </c>
      <c r="K1631" t="s">
        <v>882</v>
      </c>
      <c r="L1631" t="s">
        <v>882</v>
      </c>
    </row>
    <row r="1632" spans="1:12" x14ac:dyDescent="0.25">
      <c r="A1632" t="s">
        <v>3</v>
      </c>
      <c r="B1632" s="9" t="s">
        <v>885</v>
      </c>
      <c r="C1632" t="s">
        <v>288</v>
      </c>
      <c r="D1632" t="s">
        <v>240</v>
      </c>
      <c r="E1632" t="s">
        <v>437</v>
      </c>
      <c r="F1632" t="s">
        <v>289</v>
      </c>
      <c r="G1632" t="s">
        <v>689</v>
      </c>
      <c r="H1632" t="s">
        <v>882</v>
      </c>
      <c r="I1632" t="s">
        <v>882</v>
      </c>
      <c r="J1632" t="s">
        <v>882</v>
      </c>
      <c r="K1632" t="s">
        <v>882</v>
      </c>
      <c r="L1632" t="s">
        <v>882</v>
      </c>
    </row>
    <row r="1633" spans="1:12" x14ac:dyDescent="0.25">
      <c r="A1633" t="s">
        <v>3</v>
      </c>
      <c r="B1633" s="9" t="s">
        <v>886</v>
      </c>
      <c r="C1633" t="s">
        <v>598</v>
      </c>
      <c r="D1633" t="s">
        <v>113</v>
      </c>
      <c r="E1633" t="s">
        <v>137</v>
      </c>
      <c r="F1633" t="s">
        <v>115</v>
      </c>
      <c r="G1633" t="s">
        <v>70</v>
      </c>
      <c r="H1633" t="s">
        <v>597</v>
      </c>
      <c r="I1633" t="s">
        <v>237</v>
      </c>
      <c r="J1633" t="s">
        <v>69</v>
      </c>
      <c r="K1633" t="s">
        <v>744</v>
      </c>
      <c r="L1633" t="s">
        <v>114</v>
      </c>
    </row>
    <row r="1634" spans="1:12" x14ac:dyDescent="0.25">
      <c r="A1634" t="s">
        <v>3</v>
      </c>
      <c r="B1634" s="9" t="s">
        <v>908</v>
      </c>
      <c r="C1634" t="s">
        <v>219</v>
      </c>
      <c r="D1634" t="s">
        <v>503</v>
      </c>
      <c r="E1634" t="s">
        <v>214</v>
      </c>
      <c r="F1634" t="s">
        <v>633</v>
      </c>
      <c r="G1634" t="s">
        <v>882</v>
      </c>
      <c r="H1634" t="s">
        <v>882</v>
      </c>
      <c r="I1634" t="s">
        <v>882</v>
      </c>
      <c r="J1634" t="s">
        <v>882</v>
      </c>
      <c r="K1634" t="s">
        <v>882</v>
      </c>
      <c r="L1634" t="s">
        <v>882</v>
      </c>
    </row>
    <row r="1635" spans="1:12" x14ac:dyDescent="0.25">
      <c r="A1635" t="s">
        <v>3</v>
      </c>
      <c r="B1635" s="9" t="s">
        <v>887</v>
      </c>
      <c r="C1635" t="s">
        <v>304</v>
      </c>
      <c r="D1635" t="s">
        <v>621</v>
      </c>
      <c r="E1635" t="s">
        <v>547</v>
      </c>
      <c r="F1635" t="s">
        <v>174</v>
      </c>
      <c r="G1635" t="s">
        <v>369</v>
      </c>
      <c r="H1635" t="s">
        <v>260</v>
      </c>
      <c r="I1635" t="s">
        <v>353</v>
      </c>
      <c r="J1635" t="s">
        <v>355</v>
      </c>
      <c r="K1635" t="s">
        <v>714</v>
      </c>
      <c r="L1635" t="s">
        <v>882</v>
      </c>
    </row>
    <row r="1636" spans="1:12" x14ac:dyDescent="0.25">
      <c r="A1636" t="s">
        <v>3</v>
      </c>
      <c r="B1636" s="9" t="s">
        <v>909</v>
      </c>
      <c r="C1636" t="s">
        <v>130</v>
      </c>
      <c r="D1636" t="s">
        <v>129</v>
      </c>
      <c r="E1636" t="s">
        <v>592</v>
      </c>
      <c r="F1636" t="s">
        <v>882</v>
      </c>
      <c r="G1636" t="s">
        <v>882</v>
      </c>
      <c r="H1636" t="s">
        <v>882</v>
      </c>
      <c r="I1636" t="s">
        <v>882</v>
      </c>
      <c r="J1636" t="s">
        <v>882</v>
      </c>
      <c r="K1636" t="s">
        <v>882</v>
      </c>
      <c r="L1636" t="s">
        <v>882</v>
      </c>
    </row>
    <row r="1637" spans="1:12" x14ac:dyDescent="0.25">
      <c r="A1637" t="s">
        <v>3</v>
      </c>
      <c r="B1637" s="9" t="s">
        <v>910</v>
      </c>
      <c r="C1637" t="s">
        <v>329</v>
      </c>
      <c r="D1637" t="s">
        <v>126</v>
      </c>
      <c r="E1637" t="s">
        <v>122</v>
      </c>
      <c r="F1637" t="s">
        <v>504</v>
      </c>
      <c r="G1637" t="s">
        <v>124</v>
      </c>
      <c r="H1637" t="s">
        <v>136</v>
      </c>
      <c r="I1637" t="s">
        <v>301</v>
      </c>
      <c r="J1637" t="s">
        <v>425</v>
      </c>
      <c r="K1637" t="s">
        <v>501</v>
      </c>
      <c r="L1637" t="s">
        <v>882</v>
      </c>
    </row>
    <row r="1638" spans="1:12" x14ac:dyDescent="0.25">
      <c r="A1638" t="s">
        <v>3</v>
      </c>
      <c r="B1638" s="9" t="s">
        <v>888</v>
      </c>
      <c r="C1638" t="s">
        <v>117</v>
      </c>
      <c r="D1638" t="s">
        <v>738</v>
      </c>
      <c r="E1638" t="s">
        <v>74</v>
      </c>
      <c r="F1638" t="s">
        <v>135</v>
      </c>
      <c r="G1638" t="s">
        <v>325</v>
      </c>
      <c r="H1638" t="s">
        <v>498</v>
      </c>
      <c r="I1638" t="s">
        <v>882</v>
      </c>
      <c r="J1638" t="s">
        <v>882</v>
      </c>
      <c r="K1638" t="s">
        <v>882</v>
      </c>
      <c r="L1638" t="s">
        <v>882</v>
      </c>
    </row>
    <row r="1639" spans="1:12" x14ac:dyDescent="0.25">
      <c r="A1639" t="s">
        <v>3</v>
      </c>
      <c r="B1639" s="9" t="s">
        <v>889</v>
      </c>
      <c r="C1639" t="s">
        <v>704</v>
      </c>
      <c r="D1639" t="s">
        <v>402</v>
      </c>
      <c r="E1639" t="s">
        <v>756</v>
      </c>
      <c r="F1639" t="s">
        <v>576</v>
      </c>
      <c r="G1639" t="s">
        <v>223</v>
      </c>
      <c r="H1639" t="s">
        <v>527</v>
      </c>
      <c r="I1639" t="s">
        <v>669</v>
      </c>
      <c r="J1639" t="s">
        <v>282</v>
      </c>
      <c r="K1639" t="s">
        <v>403</v>
      </c>
      <c r="L1639" t="s">
        <v>540</v>
      </c>
    </row>
    <row r="1640" spans="1:12" x14ac:dyDescent="0.25">
      <c r="A1640" t="s">
        <v>3</v>
      </c>
      <c r="B1640" s="9" t="s">
        <v>890</v>
      </c>
      <c r="C1640" t="s">
        <v>644</v>
      </c>
      <c r="D1640" t="s">
        <v>72</v>
      </c>
      <c r="E1640" t="s">
        <v>459</v>
      </c>
      <c r="F1640" t="s">
        <v>526</v>
      </c>
      <c r="G1640" t="s">
        <v>447</v>
      </c>
      <c r="H1640" t="s">
        <v>296</v>
      </c>
      <c r="I1640" t="s">
        <v>445</v>
      </c>
      <c r="J1640" t="s">
        <v>309</v>
      </c>
      <c r="K1640" t="s">
        <v>439</v>
      </c>
      <c r="L1640" t="s">
        <v>524</v>
      </c>
    </row>
    <row r="1641" spans="1:12" x14ac:dyDescent="0.25">
      <c r="A1641" t="s">
        <v>3</v>
      </c>
      <c r="B1641" s="9" t="s">
        <v>911</v>
      </c>
      <c r="C1641" t="s">
        <v>267</v>
      </c>
      <c r="D1641" t="s">
        <v>53</v>
      </c>
      <c r="E1641" t="s">
        <v>724</v>
      </c>
      <c r="F1641" t="s">
        <v>341</v>
      </c>
      <c r="G1641" t="s">
        <v>175</v>
      </c>
      <c r="H1641" t="s">
        <v>300</v>
      </c>
      <c r="I1641" t="s">
        <v>641</v>
      </c>
      <c r="J1641" t="s">
        <v>882</v>
      </c>
      <c r="K1641" t="s">
        <v>882</v>
      </c>
      <c r="L1641" t="s">
        <v>882</v>
      </c>
    </row>
    <row r="1642" spans="1:12" x14ac:dyDescent="0.25">
      <c r="A1642" t="s">
        <v>3</v>
      </c>
      <c r="B1642" s="9" t="s">
        <v>891</v>
      </c>
      <c r="C1642" t="s">
        <v>453</v>
      </c>
      <c r="D1642" t="s">
        <v>344</v>
      </c>
      <c r="E1642" t="s">
        <v>639</v>
      </c>
      <c r="F1642" t="s">
        <v>678</v>
      </c>
      <c r="G1642" t="s">
        <v>151</v>
      </c>
      <c r="H1642" t="s">
        <v>699</v>
      </c>
      <c r="I1642" t="s">
        <v>123</v>
      </c>
      <c r="J1642" t="s">
        <v>131</v>
      </c>
      <c r="K1642" t="s">
        <v>645</v>
      </c>
      <c r="L1642" t="s">
        <v>655</v>
      </c>
    </row>
    <row r="1643" spans="1:12" x14ac:dyDescent="0.25">
      <c r="A1643" t="s">
        <v>3</v>
      </c>
      <c r="B1643" s="9" t="s">
        <v>892</v>
      </c>
      <c r="C1643" t="s">
        <v>615</v>
      </c>
      <c r="D1643" t="s">
        <v>295</v>
      </c>
      <c r="E1643" t="s">
        <v>179</v>
      </c>
      <c r="F1643" t="s">
        <v>142</v>
      </c>
      <c r="G1643" t="s">
        <v>198</v>
      </c>
      <c r="H1643" t="s">
        <v>660</v>
      </c>
      <c r="I1643" t="s">
        <v>506</v>
      </c>
      <c r="J1643" t="s">
        <v>422</v>
      </c>
      <c r="K1643" t="s">
        <v>736</v>
      </c>
      <c r="L1643" t="s">
        <v>222</v>
      </c>
    </row>
    <row r="1644" spans="1:12" x14ac:dyDescent="0.25">
      <c r="A1644" t="s">
        <v>3</v>
      </c>
      <c r="B1644" s="9" t="s">
        <v>893</v>
      </c>
      <c r="C1644" t="s">
        <v>512</v>
      </c>
      <c r="D1644" t="s">
        <v>509</v>
      </c>
      <c r="E1644" t="s">
        <v>672</v>
      </c>
      <c r="F1644" t="s">
        <v>671</v>
      </c>
      <c r="G1644" t="s">
        <v>204</v>
      </c>
      <c r="H1644" t="s">
        <v>579</v>
      </c>
      <c r="I1644" t="s">
        <v>511</v>
      </c>
      <c r="J1644" t="s">
        <v>513</v>
      </c>
      <c r="K1644" t="s">
        <v>882</v>
      </c>
      <c r="L1644" t="s">
        <v>882</v>
      </c>
    </row>
    <row r="1645" spans="1:12" x14ac:dyDescent="0.25">
      <c r="A1645" t="s">
        <v>3</v>
      </c>
      <c r="B1645" s="9" t="s">
        <v>912</v>
      </c>
      <c r="C1645" t="s">
        <v>434</v>
      </c>
      <c r="D1645" t="s">
        <v>718</v>
      </c>
      <c r="E1645" t="s">
        <v>473</v>
      </c>
      <c r="F1645" t="s">
        <v>609</v>
      </c>
      <c r="G1645" t="s">
        <v>277</v>
      </c>
      <c r="H1645" t="s">
        <v>397</v>
      </c>
      <c r="I1645" t="s">
        <v>476</v>
      </c>
      <c r="J1645" t="s">
        <v>564</v>
      </c>
      <c r="K1645" t="s">
        <v>571</v>
      </c>
      <c r="L1645" t="s">
        <v>618</v>
      </c>
    </row>
    <row r="1646" spans="1:12" x14ac:dyDescent="0.25">
      <c r="A1646" t="s">
        <v>3</v>
      </c>
      <c r="B1646" s="9" t="s">
        <v>913</v>
      </c>
      <c r="C1646" t="s">
        <v>385</v>
      </c>
      <c r="D1646" t="s">
        <v>620</v>
      </c>
      <c r="E1646" t="s">
        <v>515</v>
      </c>
      <c r="F1646" t="s">
        <v>628</v>
      </c>
      <c r="G1646" t="s">
        <v>658</v>
      </c>
      <c r="H1646" t="s">
        <v>490</v>
      </c>
      <c r="I1646" t="s">
        <v>555</v>
      </c>
      <c r="J1646" t="s">
        <v>882</v>
      </c>
      <c r="K1646" t="s">
        <v>882</v>
      </c>
      <c r="L1646" t="s">
        <v>882</v>
      </c>
    </row>
    <row r="1647" spans="1:12" x14ac:dyDescent="0.25">
      <c r="A1647" t="s">
        <v>3</v>
      </c>
      <c r="B1647" s="9" t="s">
        <v>894</v>
      </c>
      <c r="C1647" t="s">
        <v>747</v>
      </c>
      <c r="D1647" t="s">
        <v>271</v>
      </c>
      <c r="E1647" t="s">
        <v>401</v>
      </c>
      <c r="F1647" t="s">
        <v>602</v>
      </c>
      <c r="G1647" t="s">
        <v>193</v>
      </c>
      <c r="H1647" t="s">
        <v>386</v>
      </c>
      <c r="I1647" t="s">
        <v>882</v>
      </c>
      <c r="J1647" t="s">
        <v>882</v>
      </c>
      <c r="K1647" t="s">
        <v>882</v>
      </c>
      <c r="L1647" t="s">
        <v>882</v>
      </c>
    </row>
    <row r="1648" spans="1:12" x14ac:dyDescent="0.25">
      <c r="A1648" t="s">
        <v>3</v>
      </c>
      <c r="B1648" s="9" t="s">
        <v>914</v>
      </c>
      <c r="C1648" t="s">
        <v>190</v>
      </c>
      <c r="D1648" t="s">
        <v>184</v>
      </c>
      <c r="E1648" t="s">
        <v>366</v>
      </c>
      <c r="F1648" t="s">
        <v>650</v>
      </c>
      <c r="G1648" t="s">
        <v>572</v>
      </c>
      <c r="H1648" t="s">
        <v>160</v>
      </c>
      <c r="I1648" t="s">
        <v>523</v>
      </c>
      <c r="J1648" t="s">
        <v>448</v>
      </c>
      <c r="K1648" t="s">
        <v>119</v>
      </c>
      <c r="L1648" t="s">
        <v>393</v>
      </c>
    </row>
    <row r="1649" spans="1:12" x14ac:dyDescent="0.25">
      <c r="A1649" t="s">
        <v>3</v>
      </c>
      <c r="B1649" s="9" t="s">
        <v>895</v>
      </c>
      <c r="C1649" t="s">
        <v>238</v>
      </c>
      <c r="D1649" t="s">
        <v>432</v>
      </c>
      <c r="E1649" t="s">
        <v>711</v>
      </c>
      <c r="F1649" t="s">
        <v>75</v>
      </c>
      <c r="G1649" t="s">
        <v>111</v>
      </c>
      <c r="H1649" t="s">
        <v>588</v>
      </c>
      <c r="I1649" t="s">
        <v>882</v>
      </c>
      <c r="J1649" t="s">
        <v>882</v>
      </c>
      <c r="K1649" t="s">
        <v>882</v>
      </c>
      <c r="L1649" t="s">
        <v>882</v>
      </c>
    </row>
    <row r="1650" spans="1:12" x14ac:dyDescent="0.25">
      <c r="A1650" t="s">
        <v>3</v>
      </c>
      <c r="B1650" s="9" t="s">
        <v>896</v>
      </c>
      <c r="C1650" t="s">
        <v>480</v>
      </c>
      <c r="D1650" t="s">
        <v>489</v>
      </c>
      <c r="E1650" t="s">
        <v>418</v>
      </c>
      <c r="F1650" t="s">
        <v>626</v>
      </c>
      <c r="G1650" t="s">
        <v>746</v>
      </c>
      <c r="H1650" t="s">
        <v>739</v>
      </c>
      <c r="I1650" t="s">
        <v>882</v>
      </c>
      <c r="J1650" t="s">
        <v>882</v>
      </c>
      <c r="K1650" t="s">
        <v>882</v>
      </c>
      <c r="L1650" t="s">
        <v>882</v>
      </c>
    </row>
    <row r="1651" spans="1:12" x14ac:dyDescent="0.25">
      <c r="A1651" t="s">
        <v>3</v>
      </c>
      <c r="B1651" s="9" t="s">
        <v>897</v>
      </c>
      <c r="C1651" t="s">
        <v>327</v>
      </c>
      <c r="D1651" t="s">
        <v>49</v>
      </c>
      <c r="E1651" t="s">
        <v>171</v>
      </c>
      <c r="F1651" t="s">
        <v>693</v>
      </c>
      <c r="G1651" t="s">
        <v>681</v>
      </c>
      <c r="H1651" t="s">
        <v>725</v>
      </c>
      <c r="I1651" t="s">
        <v>702</v>
      </c>
      <c r="J1651" t="s">
        <v>166</v>
      </c>
      <c r="K1651" t="s">
        <v>280</v>
      </c>
      <c r="L1651" t="s">
        <v>298</v>
      </c>
    </row>
    <row r="1652" spans="1:12" x14ac:dyDescent="0.25">
      <c r="A1652" t="s">
        <v>3</v>
      </c>
      <c r="B1652" s="9" t="s">
        <v>898</v>
      </c>
      <c r="C1652" t="s">
        <v>426</v>
      </c>
      <c r="D1652" t="s">
        <v>147</v>
      </c>
      <c r="E1652" t="s">
        <v>727</v>
      </c>
      <c r="F1652" t="s">
        <v>732</v>
      </c>
      <c r="G1652" t="s">
        <v>314</v>
      </c>
      <c r="H1652" t="s">
        <v>629</v>
      </c>
      <c r="I1652" t="s">
        <v>545</v>
      </c>
      <c r="J1652" t="s">
        <v>273</v>
      </c>
      <c r="K1652" t="s">
        <v>666</v>
      </c>
      <c r="L1652" t="s">
        <v>61</v>
      </c>
    </row>
    <row r="1653" spans="1:12" x14ac:dyDescent="0.25">
      <c r="A1653" t="s">
        <v>3</v>
      </c>
      <c r="B1653" s="9" t="s">
        <v>899</v>
      </c>
      <c r="C1653" t="s">
        <v>329</v>
      </c>
      <c r="D1653" t="s">
        <v>126</v>
      </c>
      <c r="E1653" t="s">
        <v>288</v>
      </c>
      <c r="F1653" t="s">
        <v>130</v>
      </c>
      <c r="G1653" t="s">
        <v>598</v>
      </c>
      <c r="H1653" t="s">
        <v>240</v>
      </c>
      <c r="I1653" t="s">
        <v>113</v>
      </c>
      <c r="J1653" t="s">
        <v>137</v>
      </c>
      <c r="K1653" t="s">
        <v>129</v>
      </c>
      <c r="L1653" t="s">
        <v>122</v>
      </c>
    </row>
    <row r="1654" spans="1:12" x14ac:dyDescent="0.25">
      <c r="A1654" t="s">
        <v>3</v>
      </c>
      <c r="B1654" s="9" t="s">
        <v>900</v>
      </c>
      <c r="C1654" t="s">
        <v>644</v>
      </c>
      <c r="D1654" t="s">
        <v>72</v>
      </c>
      <c r="E1654" t="s">
        <v>704</v>
      </c>
      <c r="F1654" t="s">
        <v>117</v>
      </c>
      <c r="G1654" t="s">
        <v>402</v>
      </c>
      <c r="H1654" t="s">
        <v>756</v>
      </c>
      <c r="I1654" t="s">
        <v>459</v>
      </c>
      <c r="J1654" t="s">
        <v>267</v>
      </c>
      <c r="K1654" t="s">
        <v>453</v>
      </c>
      <c r="L1654" t="s">
        <v>344</v>
      </c>
    </row>
    <row r="1655" spans="1:12" x14ac:dyDescent="0.25">
      <c r="A1655" t="s">
        <v>3</v>
      </c>
      <c r="B1655" s="9" t="s">
        <v>901</v>
      </c>
      <c r="C1655" t="s">
        <v>747</v>
      </c>
      <c r="D1655" t="s">
        <v>615</v>
      </c>
      <c r="E1655" t="s">
        <v>295</v>
      </c>
      <c r="F1655" t="s">
        <v>271</v>
      </c>
      <c r="G1655" t="s">
        <v>434</v>
      </c>
      <c r="H1655" t="s">
        <v>718</v>
      </c>
      <c r="I1655" t="s">
        <v>179</v>
      </c>
      <c r="J1655" t="s">
        <v>142</v>
      </c>
      <c r="K1655" t="s">
        <v>512</v>
      </c>
      <c r="L1655" t="s">
        <v>473</v>
      </c>
    </row>
    <row r="1656" spans="1:12" x14ac:dyDescent="0.25">
      <c r="A1656" t="s">
        <v>3</v>
      </c>
      <c r="B1656" s="9" t="s">
        <v>902</v>
      </c>
      <c r="C1656" t="s">
        <v>190</v>
      </c>
      <c r="D1656" t="s">
        <v>184</v>
      </c>
      <c r="E1656" t="s">
        <v>366</v>
      </c>
      <c r="F1656" t="s">
        <v>650</v>
      </c>
      <c r="G1656" t="s">
        <v>238</v>
      </c>
      <c r="H1656" t="s">
        <v>432</v>
      </c>
      <c r="I1656" t="s">
        <v>572</v>
      </c>
      <c r="J1656" t="s">
        <v>711</v>
      </c>
      <c r="K1656" t="s">
        <v>480</v>
      </c>
      <c r="L1656" t="s">
        <v>489</v>
      </c>
    </row>
    <row r="1657" spans="1:12" x14ac:dyDescent="0.25">
      <c r="A1657" t="s">
        <v>43</v>
      </c>
      <c r="B1657" s="9" t="s">
        <v>904</v>
      </c>
      <c r="C1657" t="s">
        <v>702</v>
      </c>
      <c r="D1657" t="s">
        <v>882</v>
      </c>
      <c r="E1657" t="s">
        <v>882</v>
      </c>
      <c r="F1657" t="s">
        <v>882</v>
      </c>
      <c r="G1657" t="s">
        <v>882</v>
      </c>
      <c r="H1657" t="s">
        <v>882</v>
      </c>
      <c r="I1657" t="s">
        <v>882</v>
      </c>
      <c r="J1657" t="s">
        <v>882</v>
      </c>
      <c r="K1657" t="s">
        <v>882</v>
      </c>
      <c r="L1657" t="s">
        <v>882</v>
      </c>
    </row>
    <row r="1658" spans="1:12" x14ac:dyDescent="0.25">
      <c r="A1658" t="s">
        <v>43</v>
      </c>
      <c r="B1658" s="9" t="s">
        <v>906</v>
      </c>
      <c r="C1658" t="s">
        <v>732</v>
      </c>
      <c r="D1658" t="s">
        <v>882</v>
      </c>
      <c r="E1658" t="s">
        <v>882</v>
      </c>
      <c r="F1658" t="s">
        <v>882</v>
      </c>
      <c r="G1658" t="s">
        <v>882</v>
      </c>
      <c r="H1658" t="s">
        <v>882</v>
      </c>
      <c r="I1658" t="s">
        <v>882</v>
      </c>
      <c r="J1658" t="s">
        <v>882</v>
      </c>
      <c r="K1658" t="s">
        <v>882</v>
      </c>
      <c r="L1658" t="s">
        <v>882</v>
      </c>
    </row>
    <row r="1659" spans="1:12" x14ac:dyDescent="0.25">
      <c r="A1659" t="s">
        <v>43</v>
      </c>
      <c r="B1659" s="9" t="s">
        <v>884</v>
      </c>
      <c r="C1659" t="s">
        <v>396</v>
      </c>
      <c r="D1659" t="s">
        <v>882</v>
      </c>
      <c r="E1659" t="s">
        <v>882</v>
      </c>
      <c r="F1659" t="s">
        <v>882</v>
      </c>
      <c r="G1659" t="s">
        <v>882</v>
      </c>
      <c r="H1659" t="s">
        <v>882</v>
      </c>
      <c r="I1659" t="s">
        <v>882</v>
      </c>
      <c r="J1659" t="s">
        <v>882</v>
      </c>
      <c r="K1659" t="s">
        <v>882</v>
      </c>
      <c r="L1659" t="s">
        <v>882</v>
      </c>
    </row>
    <row r="1660" spans="1:12" x14ac:dyDescent="0.25">
      <c r="A1660" t="s">
        <v>43</v>
      </c>
      <c r="B1660" s="9" t="s">
        <v>886</v>
      </c>
      <c r="C1660" t="s">
        <v>237</v>
      </c>
      <c r="D1660" t="s">
        <v>882</v>
      </c>
      <c r="E1660" t="s">
        <v>882</v>
      </c>
      <c r="F1660" t="s">
        <v>882</v>
      </c>
      <c r="G1660" t="s">
        <v>882</v>
      </c>
      <c r="H1660" t="s">
        <v>882</v>
      </c>
      <c r="I1660" t="s">
        <v>882</v>
      </c>
      <c r="J1660" t="s">
        <v>882</v>
      </c>
      <c r="K1660" t="s">
        <v>882</v>
      </c>
      <c r="L1660" t="s">
        <v>882</v>
      </c>
    </row>
    <row r="1661" spans="1:12" x14ac:dyDescent="0.25">
      <c r="A1661" t="s">
        <v>43</v>
      </c>
      <c r="B1661" s="9" t="s">
        <v>887</v>
      </c>
      <c r="C1661" t="s">
        <v>353</v>
      </c>
      <c r="D1661" t="s">
        <v>882</v>
      </c>
      <c r="E1661" t="s">
        <v>882</v>
      </c>
      <c r="F1661" t="s">
        <v>882</v>
      </c>
      <c r="G1661" t="s">
        <v>882</v>
      </c>
      <c r="H1661" t="s">
        <v>882</v>
      </c>
      <c r="I1661" t="s">
        <v>882</v>
      </c>
      <c r="J1661" t="s">
        <v>882</v>
      </c>
      <c r="K1661" t="s">
        <v>882</v>
      </c>
      <c r="L1661" t="s">
        <v>882</v>
      </c>
    </row>
    <row r="1662" spans="1:12" x14ac:dyDescent="0.25">
      <c r="A1662" t="s">
        <v>43</v>
      </c>
      <c r="B1662" s="9" t="s">
        <v>889</v>
      </c>
      <c r="C1662" t="s">
        <v>224</v>
      </c>
      <c r="D1662" t="s">
        <v>527</v>
      </c>
      <c r="E1662" t="s">
        <v>704</v>
      </c>
      <c r="F1662" t="s">
        <v>882</v>
      </c>
      <c r="G1662" t="s">
        <v>882</v>
      </c>
      <c r="H1662" t="s">
        <v>882</v>
      </c>
      <c r="I1662" t="s">
        <v>882</v>
      </c>
      <c r="J1662" t="s">
        <v>882</v>
      </c>
      <c r="K1662" t="s">
        <v>882</v>
      </c>
      <c r="L1662" t="s">
        <v>882</v>
      </c>
    </row>
    <row r="1663" spans="1:12" x14ac:dyDescent="0.25">
      <c r="A1663" t="s">
        <v>43</v>
      </c>
      <c r="B1663" s="9" t="s">
        <v>890</v>
      </c>
      <c r="C1663" t="s">
        <v>439</v>
      </c>
      <c r="D1663" t="s">
        <v>72</v>
      </c>
      <c r="E1663" t="s">
        <v>882</v>
      </c>
      <c r="F1663" t="s">
        <v>882</v>
      </c>
      <c r="G1663" t="s">
        <v>882</v>
      </c>
      <c r="H1663" t="s">
        <v>882</v>
      </c>
      <c r="I1663" t="s">
        <v>882</v>
      </c>
      <c r="J1663" t="s">
        <v>882</v>
      </c>
      <c r="K1663" t="s">
        <v>882</v>
      </c>
      <c r="L1663" t="s">
        <v>882</v>
      </c>
    </row>
    <row r="1664" spans="1:12" x14ac:dyDescent="0.25">
      <c r="A1664" t="s">
        <v>43</v>
      </c>
      <c r="B1664" s="9" t="s">
        <v>892</v>
      </c>
      <c r="C1664" t="s">
        <v>660</v>
      </c>
      <c r="D1664" t="s">
        <v>882</v>
      </c>
      <c r="E1664" t="s">
        <v>882</v>
      </c>
      <c r="F1664" t="s">
        <v>882</v>
      </c>
      <c r="G1664" t="s">
        <v>882</v>
      </c>
      <c r="H1664" t="s">
        <v>882</v>
      </c>
      <c r="I1664" t="s">
        <v>882</v>
      </c>
      <c r="J1664" t="s">
        <v>882</v>
      </c>
      <c r="K1664" t="s">
        <v>882</v>
      </c>
      <c r="L1664" t="s">
        <v>882</v>
      </c>
    </row>
    <row r="1665" spans="1:12" x14ac:dyDescent="0.25">
      <c r="A1665" t="s">
        <v>43</v>
      </c>
      <c r="B1665" s="9" t="s">
        <v>893</v>
      </c>
      <c r="C1665" t="s">
        <v>509</v>
      </c>
      <c r="D1665" t="s">
        <v>512</v>
      </c>
      <c r="E1665" t="s">
        <v>579</v>
      </c>
      <c r="F1665" t="s">
        <v>672</v>
      </c>
      <c r="G1665" t="s">
        <v>882</v>
      </c>
      <c r="H1665" t="s">
        <v>882</v>
      </c>
      <c r="I1665" t="s">
        <v>882</v>
      </c>
      <c r="J1665" t="s">
        <v>882</v>
      </c>
      <c r="K1665" t="s">
        <v>882</v>
      </c>
      <c r="L1665" t="s">
        <v>882</v>
      </c>
    </row>
    <row r="1666" spans="1:12" x14ac:dyDescent="0.25">
      <c r="A1666" t="s">
        <v>43</v>
      </c>
      <c r="B1666" s="9" t="s">
        <v>912</v>
      </c>
      <c r="C1666" t="s">
        <v>571</v>
      </c>
      <c r="D1666" t="s">
        <v>609</v>
      </c>
      <c r="E1666" t="s">
        <v>882</v>
      </c>
      <c r="F1666" t="s">
        <v>882</v>
      </c>
      <c r="G1666" t="s">
        <v>882</v>
      </c>
      <c r="H1666" t="s">
        <v>882</v>
      </c>
      <c r="I1666" t="s">
        <v>882</v>
      </c>
      <c r="J1666" t="s">
        <v>882</v>
      </c>
      <c r="K1666" t="s">
        <v>882</v>
      </c>
      <c r="L1666" t="s">
        <v>882</v>
      </c>
    </row>
    <row r="1667" spans="1:12" x14ac:dyDescent="0.25">
      <c r="A1667" t="s">
        <v>43</v>
      </c>
      <c r="B1667" s="9" t="s">
        <v>894</v>
      </c>
      <c r="C1667" t="s">
        <v>271</v>
      </c>
      <c r="D1667" t="s">
        <v>602</v>
      </c>
      <c r="E1667" t="s">
        <v>603</v>
      </c>
      <c r="F1667" t="s">
        <v>882</v>
      </c>
      <c r="G1667" t="s">
        <v>882</v>
      </c>
      <c r="H1667" t="s">
        <v>882</v>
      </c>
      <c r="I1667" t="s">
        <v>882</v>
      </c>
      <c r="J1667" t="s">
        <v>882</v>
      </c>
      <c r="K1667" t="s">
        <v>882</v>
      </c>
      <c r="L1667" t="s">
        <v>882</v>
      </c>
    </row>
    <row r="1668" spans="1:12" x14ac:dyDescent="0.25">
      <c r="A1668" t="s">
        <v>43</v>
      </c>
      <c r="B1668" s="9" t="s">
        <v>897</v>
      </c>
      <c r="C1668" t="s">
        <v>702</v>
      </c>
      <c r="D1668" t="s">
        <v>882</v>
      </c>
      <c r="E1668" t="s">
        <v>882</v>
      </c>
      <c r="F1668" t="s">
        <v>882</v>
      </c>
      <c r="G1668" t="s">
        <v>882</v>
      </c>
      <c r="H1668" t="s">
        <v>882</v>
      </c>
      <c r="I1668" t="s">
        <v>882</v>
      </c>
      <c r="J1668" t="s">
        <v>882</v>
      </c>
      <c r="K1668" t="s">
        <v>882</v>
      </c>
      <c r="L1668" t="s">
        <v>882</v>
      </c>
    </row>
    <row r="1669" spans="1:12" x14ac:dyDescent="0.25">
      <c r="A1669" t="s">
        <v>43</v>
      </c>
      <c r="B1669" s="9" t="s">
        <v>898</v>
      </c>
      <c r="C1669" t="s">
        <v>396</v>
      </c>
      <c r="D1669" t="s">
        <v>732</v>
      </c>
      <c r="E1669" t="s">
        <v>882</v>
      </c>
      <c r="F1669" t="s">
        <v>882</v>
      </c>
      <c r="G1669" t="s">
        <v>882</v>
      </c>
      <c r="H1669" t="s">
        <v>882</v>
      </c>
      <c r="I1669" t="s">
        <v>882</v>
      </c>
      <c r="J1669" t="s">
        <v>882</v>
      </c>
      <c r="K1669" t="s">
        <v>882</v>
      </c>
      <c r="L1669" t="s">
        <v>882</v>
      </c>
    </row>
    <row r="1670" spans="1:12" x14ac:dyDescent="0.25">
      <c r="A1670" t="s">
        <v>43</v>
      </c>
      <c r="B1670" s="9" t="s">
        <v>899</v>
      </c>
      <c r="C1670" t="s">
        <v>237</v>
      </c>
      <c r="D1670" t="s">
        <v>353</v>
      </c>
      <c r="E1670" t="s">
        <v>882</v>
      </c>
      <c r="F1670" t="s">
        <v>882</v>
      </c>
      <c r="G1670" t="s">
        <v>882</v>
      </c>
      <c r="H1670" t="s">
        <v>882</v>
      </c>
      <c r="I1670" t="s">
        <v>882</v>
      </c>
      <c r="J1670" t="s">
        <v>882</v>
      </c>
      <c r="K1670" t="s">
        <v>882</v>
      </c>
      <c r="L1670" t="s">
        <v>882</v>
      </c>
    </row>
    <row r="1671" spans="1:12" x14ac:dyDescent="0.25">
      <c r="A1671" t="s">
        <v>43</v>
      </c>
      <c r="B1671" s="9" t="s">
        <v>900</v>
      </c>
      <c r="C1671" t="s">
        <v>439</v>
      </c>
      <c r="D1671" t="s">
        <v>224</v>
      </c>
      <c r="E1671" t="s">
        <v>527</v>
      </c>
      <c r="F1671" t="s">
        <v>704</v>
      </c>
      <c r="G1671" t="s">
        <v>72</v>
      </c>
      <c r="H1671" t="s">
        <v>882</v>
      </c>
      <c r="I1671" t="s">
        <v>882</v>
      </c>
      <c r="J1671" t="s">
        <v>882</v>
      </c>
      <c r="K1671" t="s">
        <v>882</v>
      </c>
      <c r="L1671" t="s">
        <v>882</v>
      </c>
    </row>
    <row r="1672" spans="1:12" x14ac:dyDescent="0.25">
      <c r="A1672" t="s">
        <v>43</v>
      </c>
      <c r="B1672" s="9" t="s">
        <v>901</v>
      </c>
      <c r="C1672" t="s">
        <v>660</v>
      </c>
      <c r="D1672" t="s">
        <v>509</v>
      </c>
      <c r="E1672" t="s">
        <v>571</v>
      </c>
      <c r="F1672" t="s">
        <v>512</v>
      </c>
      <c r="G1672" t="s">
        <v>579</v>
      </c>
      <c r="H1672" t="s">
        <v>672</v>
      </c>
      <c r="I1672" t="s">
        <v>609</v>
      </c>
      <c r="J1672" t="s">
        <v>271</v>
      </c>
      <c r="K1672" t="s">
        <v>602</v>
      </c>
      <c r="L1672" t="s">
        <v>603</v>
      </c>
    </row>
    <row r="1673" spans="1:12" x14ac:dyDescent="0.25">
      <c r="A1673" t="s">
        <v>36</v>
      </c>
      <c r="B1673" s="9" t="s">
        <v>881</v>
      </c>
      <c r="C1673" t="s">
        <v>693</v>
      </c>
      <c r="D1673" t="s">
        <v>717</v>
      </c>
      <c r="E1673" t="s">
        <v>882</v>
      </c>
      <c r="F1673" t="s">
        <v>882</v>
      </c>
      <c r="G1673" t="s">
        <v>882</v>
      </c>
      <c r="H1673" t="s">
        <v>882</v>
      </c>
      <c r="I1673" t="s">
        <v>882</v>
      </c>
      <c r="J1673" t="s">
        <v>882</v>
      </c>
      <c r="K1673" t="s">
        <v>882</v>
      </c>
      <c r="L1673" t="s">
        <v>882</v>
      </c>
    </row>
    <row r="1674" spans="1:12" x14ac:dyDescent="0.25">
      <c r="A1674" t="s">
        <v>36</v>
      </c>
      <c r="B1674" s="9" t="s">
        <v>903</v>
      </c>
      <c r="C1674" t="s">
        <v>327</v>
      </c>
      <c r="D1674" t="s">
        <v>882</v>
      </c>
      <c r="E1674" t="s">
        <v>882</v>
      </c>
      <c r="F1674" t="s">
        <v>882</v>
      </c>
      <c r="G1674" t="s">
        <v>882</v>
      </c>
      <c r="H1674" t="s">
        <v>882</v>
      </c>
      <c r="I1674" t="s">
        <v>882</v>
      </c>
      <c r="J1674" t="s">
        <v>882</v>
      </c>
      <c r="K1674" t="s">
        <v>882</v>
      </c>
      <c r="L1674" t="s">
        <v>882</v>
      </c>
    </row>
    <row r="1675" spans="1:12" x14ac:dyDescent="0.25">
      <c r="A1675" t="s">
        <v>36</v>
      </c>
      <c r="B1675" s="9" t="s">
        <v>904</v>
      </c>
      <c r="C1675" t="s">
        <v>612</v>
      </c>
      <c r="D1675" t="s">
        <v>882</v>
      </c>
      <c r="E1675" t="s">
        <v>882</v>
      </c>
      <c r="F1675" t="s">
        <v>882</v>
      </c>
      <c r="G1675" t="s">
        <v>882</v>
      </c>
      <c r="H1675" t="s">
        <v>882</v>
      </c>
      <c r="I1675" t="s">
        <v>882</v>
      </c>
      <c r="J1675" t="s">
        <v>882</v>
      </c>
      <c r="K1675" t="s">
        <v>882</v>
      </c>
      <c r="L1675" t="s">
        <v>882</v>
      </c>
    </row>
    <row r="1676" spans="1:12" x14ac:dyDescent="0.25">
      <c r="A1676" t="s">
        <v>36</v>
      </c>
      <c r="B1676" s="9" t="s">
        <v>905</v>
      </c>
      <c r="C1676" t="s">
        <v>211</v>
      </c>
      <c r="D1676" t="s">
        <v>882</v>
      </c>
      <c r="E1676" t="s">
        <v>882</v>
      </c>
      <c r="F1676" t="s">
        <v>882</v>
      </c>
      <c r="G1676" t="s">
        <v>882</v>
      </c>
      <c r="H1676" t="s">
        <v>882</v>
      </c>
      <c r="I1676" t="s">
        <v>882</v>
      </c>
      <c r="J1676" t="s">
        <v>882</v>
      </c>
      <c r="K1676" t="s">
        <v>882</v>
      </c>
      <c r="L1676" t="s">
        <v>882</v>
      </c>
    </row>
    <row r="1677" spans="1:12" x14ac:dyDescent="0.25">
      <c r="A1677" t="s">
        <v>36</v>
      </c>
      <c r="B1677" s="9" t="s">
        <v>906</v>
      </c>
      <c r="C1677" t="s">
        <v>317</v>
      </c>
      <c r="D1677" t="s">
        <v>590</v>
      </c>
      <c r="E1677" t="s">
        <v>147</v>
      </c>
      <c r="F1677" t="s">
        <v>727</v>
      </c>
      <c r="G1677" t="s">
        <v>882</v>
      </c>
      <c r="H1677" t="s">
        <v>882</v>
      </c>
      <c r="I1677" t="s">
        <v>882</v>
      </c>
      <c r="J1677" t="s">
        <v>882</v>
      </c>
      <c r="K1677" t="s">
        <v>882</v>
      </c>
      <c r="L1677" t="s">
        <v>882</v>
      </c>
    </row>
    <row r="1678" spans="1:12" x14ac:dyDescent="0.25">
      <c r="A1678" t="s">
        <v>36</v>
      </c>
      <c r="B1678" s="9" t="s">
        <v>883</v>
      </c>
      <c r="C1678" t="s">
        <v>390</v>
      </c>
      <c r="D1678" t="s">
        <v>629</v>
      </c>
      <c r="E1678" t="s">
        <v>882</v>
      </c>
      <c r="F1678" t="s">
        <v>882</v>
      </c>
      <c r="G1678" t="s">
        <v>882</v>
      </c>
      <c r="H1678" t="s">
        <v>882</v>
      </c>
      <c r="I1678" t="s">
        <v>882</v>
      </c>
      <c r="J1678" t="s">
        <v>882</v>
      </c>
      <c r="K1678" t="s">
        <v>882</v>
      </c>
      <c r="L1678" t="s">
        <v>882</v>
      </c>
    </row>
    <row r="1679" spans="1:12" x14ac:dyDescent="0.25">
      <c r="A1679" t="s">
        <v>36</v>
      </c>
      <c r="B1679" s="9" t="s">
        <v>884</v>
      </c>
      <c r="C1679" t="s">
        <v>273</v>
      </c>
      <c r="D1679" t="s">
        <v>230</v>
      </c>
      <c r="E1679" t="s">
        <v>614</v>
      </c>
      <c r="F1679" t="s">
        <v>666</v>
      </c>
      <c r="G1679" t="s">
        <v>882</v>
      </c>
      <c r="H1679" t="s">
        <v>882</v>
      </c>
      <c r="I1679" t="s">
        <v>882</v>
      </c>
      <c r="J1679" t="s">
        <v>882</v>
      </c>
      <c r="K1679" t="s">
        <v>882</v>
      </c>
      <c r="L1679" t="s">
        <v>882</v>
      </c>
    </row>
    <row r="1680" spans="1:12" x14ac:dyDescent="0.25">
      <c r="A1680" t="s">
        <v>36</v>
      </c>
      <c r="B1680" s="9" t="s">
        <v>907</v>
      </c>
      <c r="C1680" t="s">
        <v>651</v>
      </c>
      <c r="D1680" t="s">
        <v>882</v>
      </c>
      <c r="E1680" t="s">
        <v>882</v>
      </c>
      <c r="F1680" t="s">
        <v>882</v>
      </c>
      <c r="G1680" t="s">
        <v>882</v>
      </c>
      <c r="H1680" t="s">
        <v>882</v>
      </c>
      <c r="I1680" t="s">
        <v>882</v>
      </c>
      <c r="J1680" t="s">
        <v>882</v>
      </c>
      <c r="K1680" t="s">
        <v>882</v>
      </c>
      <c r="L1680" t="s">
        <v>882</v>
      </c>
    </row>
    <row r="1681" spans="1:12" x14ac:dyDescent="0.25">
      <c r="A1681" t="s">
        <v>36</v>
      </c>
      <c r="B1681" s="9" t="s">
        <v>885</v>
      </c>
      <c r="C1681" t="s">
        <v>240</v>
      </c>
      <c r="D1681" t="s">
        <v>288</v>
      </c>
      <c r="E1681" t="s">
        <v>465</v>
      </c>
      <c r="F1681" t="s">
        <v>882</v>
      </c>
      <c r="G1681" t="s">
        <v>882</v>
      </c>
      <c r="H1681" t="s">
        <v>882</v>
      </c>
      <c r="I1681" t="s">
        <v>882</v>
      </c>
      <c r="J1681" t="s">
        <v>882</v>
      </c>
      <c r="K1681" t="s">
        <v>882</v>
      </c>
      <c r="L1681" t="s">
        <v>882</v>
      </c>
    </row>
    <row r="1682" spans="1:12" x14ac:dyDescent="0.25">
      <c r="A1682" t="s">
        <v>36</v>
      </c>
      <c r="B1682" s="9" t="s">
        <v>886</v>
      </c>
      <c r="C1682" t="s">
        <v>598</v>
      </c>
      <c r="D1682" t="s">
        <v>882</v>
      </c>
      <c r="E1682" t="s">
        <v>882</v>
      </c>
      <c r="F1682" t="s">
        <v>882</v>
      </c>
      <c r="G1682" t="s">
        <v>882</v>
      </c>
      <c r="H1682" t="s">
        <v>882</v>
      </c>
      <c r="I1682" t="s">
        <v>882</v>
      </c>
      <c r="J1682" t="s">
        <v>882</v>
      </c>
      <c r="K1682" t="s">
        <v>882</v>
      </c>
      <c r="L1682" t="s">
        <v>882</v>
      </c>
    </row>
    <row r="1683" spans="1:12" x14ac:dyDescent="0.25">
      <c r="A1683" t="s">
        <v>36</v>
      </c>
      <c r="B1683" s="9" t="s">
        <v>887</v>
      </c>
      <c r="C1683" t="s">
        <v>547</v>
      </c>
      <c r="D1683" t="s">
        <v>882</v>
      </c>
      <c r="E1683" t="s">
        <v>882</v>
      </c>
      <c r="F1683" t="s">
        <v>882</v>
      </c>
      <c r="G1683" t="s">
        <v>882</v>
      </c>
      <c r="H1683" t="s">
        <v>882</v>
      </c>
      <c r="I1683" t="s">
        <v>882</v>
      </c>
      <c r="J1683" t="s">
        <v>882</v>
      </c>
      <c r="K1683" t="s">
        <v>882</v>
      </c>
      <c r="L1683" t="s">
        <v>882</v>
      </c>
    </row>
    <row r="1684" spans="1:12" x14ac:dyDescent="0.25">
      <c r="A1684" t="s">
        <v>36</v>
      </c>
      <c r="B1684" s="9" t="s">
        <v>909</v>
      </c>
      <c r="C1684" t="s">
        <v>130</v>
      </c>
      <c r="D1684" t="s">
        <v>882</v>
      </c>
      <c r="E1684" t="s">
        <v>882</v>
      </c>
      <c r="F1684" t="s">
        <v>882</v>
      </c>
      <c r="G1684" t="s">
        <v>882</v>
      </c>
      <c r="H1684" t="s">
        <v>882</v>
      </c>
      <c r="I1684" t="s">
        <v>882</v>
      </c>
      <c r="J1684" t="s">
        <v>882</v>
      </c>
      <c r="K1684" t="s">
        <v>882</v>
      </c>
      <c r="L1684" t="s">
        <v>882</v>
      </c>
    </row>
    <row r="1685" spans="1:12" x14ac:dyDescent="0.25">
      <c r="A1685" t="s">
        <v>36</v>
      </c>
      <c r="B1685" s="9" t="s">
        <v>910</v>
      </c>
      <c r="C1685" t="s">
        <v>329</v>
      </c>
      <c r="D1685" t="s">
        <v>122</v>
      </c>
      <c r="E1685" t="s">
        <v>126</v>
      </c>
      <c r="F1685" t="s">
        <v>882</v>
      </c>
      <c r="G1685" t="s">
        <v>882</v>
      </c>
      <c r="H1685" t="s">
        <v>882</v>
      </c>
      <c r="I1685" t="s">
        <v>882</v>
      </c>
      <c r="J1685" t="s">
        <v>882</v>
      </c>
      <c r="K1685" t="s">
        <v>882</v>
      </c>
      <c r="L1685" t="s">
        <v>882</v>
      </c>
    </row>
    <row r="1686" spans="1:12" x14ac:dyDescent="0.25">
      <c r="A1686" t="s">
        <v>36</v>
      </c>
      <c r="B1686" s="9" t="s">
        <v>890</v>
      </c>
      <c r="C1686" t="s">
        <v>439</v>
      </c>
      <c r="D1686" t="s">
        <v>72</v>
      </c>
      <c r="E1686" t="s">
        <v>644</v>
      </c>
      <c r="F1686" t="s">
        <v>882</v>
      </c>
      <c r="G1686" t="s">
        <v>882</v>
      </c>
      <c r="H1686" t="s">
        <v>882</v>
      </c>
      <c r="I1686" t="s">
        <v>882</v>
      </c>
      <c r="J1686" t="s">
        <v>882</v>
      </c>
      <c r="K1686" t="s">
        <v>882</v>
      </c>
      <c r="L1686" t="s">
        <v>882</v>
      </c>
    </row>
    <row r="1687" spans="1:12" x14ac:dyDescent="0.25">
      <c r="A1687" t="s">
        <v>36</v>
      </c>
      <c r="B1687" s="9" t="s">
        <v>911</v>
      </c>
      <c r="C1687" t="s">
        <v>53</v>
      </c>
      <c r="D1687" t="s">
        <v>882</v>
      </c>
      <c r="E1687" t="s">
        <v>882</v>
      </c>
      <c r="F1687" t="s">
        <v>882</v>
      </c>
      <c r="G1687" t="s">
        <v>882</v>
      </c>
      <c r="H1687" t="s">
        <v>882</v>
      </c>
      <c r="I1687" t="s">
        <v>882</v>
      </c>
      <c r="J1687" t="s">
        <v>882</v>
      </c>
      <c r="K1687" t="s">
        <v>882</v>
      </c>
      <c r="L1687" t="s">
        <v>882</v>
      </c>
    </row>
    <row r="1688" spans="1:12" x14ac:dyDescent="0.25">
      <c r="A1688" t="s">
        <v>36</v>
      </c>
      <c r="B1688" s="9" t="s">
        <v>891</v>
      </c>
      <c r="C1688" t="s">
        <v>123</v>
      </c>
      <c r="D1688" t="s">
        <v>131</v>
      </c>
      <c r="E1688" t="s">
        <v>344</v>
      </c>
      <c r="F1688" t="s">
        <v>722</v>
      </c>
      <c r="G1688" t="s">
        <v>882</v>
      </c>
      <c r="H1688" t="s">
        <v>882</v>
      </c>
      <c r="I1688" t="s">
        <v>882</v>
      </c>
      <c r="J1688" t="s">
        <v>882</v>
      </c>
      <c r="K1688" t="s">
        <v>882</v>
      </c>
      <c r="L1688" t="s">
        <v>882</v>
      </c>
    </row>
    <row r="1689" spans="1:12" x14ac:dyDescent="0.25">
      <c r="A1689" t="s">
        <v>36</v>
      </c>
      <c r="B1689" s="9" t="s">
        <v>892</v>
      </c>
      <c r="C1689" t="s">
        <v>295</v>
      </c>
      <c r="D1689" t="s">
        <v>615</v>
      </c>
      <c r="E1689" t="s">
        <v>422</v>
      </c>
      <c r="F1689" t="s">
        <v>506</v>
      </c>
      <c r="G1689" t="s">
        <v>507</v>
      </c>
      <c r="H1689" t="s">
        <v>882</v>
      </c>
      <c r="I1689" t="s">
        <v>882</v>
      </c>
      <c r="J1689" t="s">
        <v>882</v>
      </c>
      <c r="K1689" t="s">
        <v>882</v>
      </c>
      <c r="L1689" t="s">
        <v>882</v>
      </c>
    </row>
    <row r="1690" spans="1:12" x14ac:dyDescent="0.25">
      <c r="A1690" t="s">
        <v>36</v>
      </c>
      <c r="B1690" s="9" t="s">
        <v>893</v>
      </c>
      <c r="C1690" t="s">
        <v>579</v>
      </c>
      <c r="D1690" t="s">
        <v>672</v>
      </c>
      <c r="E1690" t="s">
        <v>509</v>
      </c>
      <c r="F1690" t="s">
        <v>512</v>
      </c>
      <c r="G1690" t="s">
        <v>882</v>
      </c>
      <c r="H1690" t="s">
        <v>882</v>
      </c>
      <c r="I1690" t="s">
        <v>882</v>
      </c>
      <c r="J1690" t="s">
        <v>882</v>
      </c>
      <c r="K1690" t="s">
        <v>882</v>
      </c>
      <c r="L1690" t="s">
        <v>882</v>
      </c>
    </row>
    <row r="1691" spans="1:12" x14ac:dyDescent="0.25">
      <c r="A1691" t="s">
        <v>36</v>
      </c>
      <c r="B1691" s="9" t="s">
        <v>912</v>
      </c>
      <c r="C1691" t="s">
        <v>571</v>
      </c>
      <c r="D1691" t="s">
        <v>564</v>
      </c>
      <c r="E1691" t="s">
        <v>609</v>
      </c>
      <c r="F1691" t="s">
        <v>713</v>
      </c>
      <c r="G1691" t="s">
        <v>882</v>
      </c>
      <c r="H1691" t="s">
        <v>882</v>
      </c>
      <c r="I1691" t="s">
        <v>882</v>
      </c>
      <c r="J1691" t="s">
        <v>882</v>
      </c>
      <c r="K1691" t="s">
        <v>882</v>
      </c>
      <c r="L1691" t="s">
        <v>882</v>
      </c>
    </row>
    <row r="1692" spans="1:12" x14ac:dyDescent="0.25">
      <c r="A1692" t="s">
        <v>36</v>
      </c>
      <c r="B1692" s="9" t="s">
        <v>913</v>
      </c>
      <c r="C1692" t="s">
        <v>385</v>
      </c>
      <c r="D1692" t="s">
        <v>882</v>
      </c>
      <c r="E1692" t="s">
        <v>882</v>
      </c>
      <c r="F1692" t="s">
        <v>882</v>
      </c>
      <c r="G1692" t="s">
        <v>882</v>
      </c>
      <c r="H1692" t="s">
        <v>882</v>
      </c>
      <c r="I1692" t="s">
        <v>882</v>
      </c>
      <c r="J1692" t="s">
        <v>882</v>
      </c>
      <c r="K1692" t="s">
        <v>882</v>
      </c>
      <c r="L1692" t="s">
        <v>882</v>
      </c>
    </row>
    <row r="1693" spans="1:12" x14ac:dyDescent="0.25">
      <c r="A1693" t="s">
        <v>36</v>
      </c>
      <c r="B1693" s="9" t="s">
        <v>894</v>
      </c>
      <c r="C1693" t="s">
        <v>271</v>
      </c>
      <c r="D1693" t="s">
        <v>747</v>
      </c>
      <c r="E1693" t="s">
        <v>401</v>
      </c>
      <c r="F1693" t="s">
        <v>193</v>
      </c>
      <c r="G1693" t="s">
        <v>602</v>
      </c>
      <c r="H1693" t="s">
        <v>882</v>
      </c>
      <c r="I1693" t="s">
        <v>882</v>
      </c>
      <c r="J1693" t="s">
        <v>882</v>
      </c>
      <c r="K1693" t="s">
        <v>882</v>
      </c>
      <c r="L1693" t="s">
        <v>882</v>
      </c>
    </row>
    <row r="1694" spans="1:12" x14ac:dyDescent="0.25">
      <c r="A1694" t="s">
        <v>36</v>
      </c>
      <c r="B1694" s="9" t="s">
        <v>914</v>
      </c>
      <c r="C1694" t="s">
        <v>190</v>
      </c>
      <c r="D1694" t="s">
        <v>882</v>
      </c>
      <c r="E1694" t="s">
        <v>882</v>
      </c>
      <c r="F1694" t="s">
        <v>882</v>
      </c>
      <c r="G1694" t="s">
        <v>882</v>
      </c>
      <c r="H1694" t="s">
        <v>882</v>
      </c>
      <c r="I1694" t="s">
        <v>882</v>
      </c>
      <c r="J1694" t="s">
        <v>882</v>
      </c>
      <c r="K1694" t="s">
        <v>882</v>
      </c>
      <c r="L1694" t="s">
        <v>882</v>
      </c>
    </row>
    <row r="1695" spans="1:12" x14ac:dyDescent="0.25">
      <c r="A1695" t="s">
        <v>36</v>
      </c>
      <c r="B1695" s="9" t="s">
        <v>895</v>
      </c>
      <c r="C1695" t="s">
        <v>238</v>
      </c>
      <c r="D1695" t="s">
        <v>432</v>
      </c>
      <c r="E1695" t="s">
        <v>882</v>
      </c>
      <c r="F1695" t="s">
        <v>882</v>
      </c>
      <c r="G1695" t="s">
        <v>882</v>
      </c>
      <c r="H1695" t="s">
        <v>882</v>
      </c>
      <c r="I1695" t="s">
        <v>882</v>
      </c>
      <c r="J1695" t="s">
        <v>882</v>
      </c>
      <c r="K1695" t="s">
        <v>882</v>
      </c>
      <c r="L1695" t="s">
        <v>882</v>
      </c>
    </row>
    <row r="1696" spans="1:12" x14ac:dyDescent="0.25">
      <c r="A1696" t="s">
        <v>36</v>
      </c>
      <c r="B1696" s="9" t="s">
        <v>896</v>
      </c>
      <c r="C1696" t="s">
        <v>480</v>
      </c>
      <c r="D1696" t="s">
        <v>746</v>
      </c>
      <c r="E1696" t="s">
        <v>882</v>
      </c>
      <c r="F1696" t="s">
        <v>882</v>
      </c>
      <c r="G1696" t="s">
        <v>882</v>
      </c>
      <c r="H1696" t="s">
        <v>882</v>
      </c>
      <c r="I1696" t="s">
        <v>882</v>
      </c>
      <c r="J1696" t="s">
        <v>882</v>
      </c>
      <c r="K1696" t="s">
        <v>882</v>
      </c>
      <c r="L1696" t="s">
        <v>882</v>
      </c>
    </row>
    <row r="1697" spans="1:12" x14ac:dyDescent="0.25">
      <c r="A1697" t="s">
        <v>36</v>
      </c>
      <c r="B1697" s="9" t="s">
        <v>897</v>
      </c>
      <c r="C1697" t="s">
        <v>211</v>
      </c>
      <c r="D1697" t="s">
        <v>693</v>
      </c>
      <c r="E1697" t="s">
        <v>717</v>
      </c>
      <c r="F1697" t="s">
        <v>327</v>
      </c>
      <c r="G1697" t="s">
        <v>612</v>
      </c>
      <c r="H1697" t="s">
        <v>882</v>
      </c>
      <c r="I1697" t="s">
        <v>882</v>
      </c>
      <c r="J1697" t="s">
        <v>882</v>
      </c>
      <c r="K1697" t="s">
        <v>882</v>
      </c>
      <c r="L1697" t="s">
        <v>882</v>
      </c>
    </row>
    <row r="1698" spans="1:12" x14ac:dyDescent="0.25">
      <c r="A1698" t="s">
        <v>36</v>
      </c>
      <c r="B1698" s="9" t="s">
        <v>898</v>
      </c>
      <c r="C1698" t="s">
        <v>317</v>
      </c>
      <c r="D1698" t="s">
        <v>590</v>
      </c>
      <c r="E1698" t="s">
        <v>390</v>
      </c>
      <c r="F1698" t="s">
        <v>273</v>
      </c>
      <c r="G1698" t="s">
        <v>147</v>
      </c>
      <c r="H1698" t="s">
        <v>727</v>
      </c>
      <c r="I1698" t="s">
        <v>629</v>
      </c>
      <c r="J1698" t="s">
        <v>230</v>
      </c>
      <c r="K1698" t="s">
        <v>614</v>
      </c>
      <c r="L1698" t="s">
        <v>666</v>
      </c>
    </row>
    <row r="1699" spans="1:12" x14ac:dyDescent="0.25">
      <c r="A1699" t="s">
        <v>36</v>
      </c>
      <c r="B1699" s="9" t="s">
        <v>899</v>
      </c>
      <c r="C1699" t="s">
        <v>329</v>
      </c>
      <c r="D1699" t="s">
        <v>651</v>
      </c>
      <c r="E1699" t="s">
        <v>240</v>
      </c>
      <c r="F1699" t="s">
        <v>288</v>
      </c>
      <c r="G1699" t="s">
        <v>465</v>
      </c>
      <c r="H1699" t="s">
        <v>598</v>
      </c>
      <c r="I1699" t="s">
        <v>547</v>
      </c>
      <c r="J1699" t="s">
        <v>130</v>
      </c>
      <c r="K1699" t="s">
        <v>122</v>
      </c>
      <c r="L1699" t="s">
        <v>126</v>
      </c>
    </row>
    <row r="1700" spans="1:12" x14ac:dyDescent="0.25">
      <c r="A1700" t="s">
        <v>36</v>
      </c>
      <c r="B1700" s="9" t="s">
        <v>900</v>
      </c>
      <c r="C1700" t="s">
        <v>439</v>
      </c>
      <c r="D1700" t="s">
        <v>72</v>
      </c>
      <c r="E1700" t="s">
        <v>644</v>
      </c>
      <c r="F1700" t="s">
        <v>53</v>
      </c>
      <c r="G1700" t="s">
        <v>123</v>
      </c>
      <c r="H1700" t="s">
        <v>131</v>
      </c>
      <c r="I1700" t="s">
        <v>344</v>
      </c>
      <c r="J1700" t="s">
        <v>722</v>
      </c>
      <c r="K1700" t="s">
        <v>882</v>
      </c>
      <c r="L1700" t="s">
        <v>882</v>
      </c>
    </row>
    <row r="1701" spans="1:12" x14ac:dyDescent="0.25">
      <c r="A1701" t="s">
        <v>36</v>
      </c>
      <c r="B1701" s="9" t="s">
        <v>901</v>
      </c>
      <c r="C1701" t="s">
        <v>579</v>
      </c>
      <c r="D1701" t="s">
        <v>672</v>
      </c>
      <c r="E1701" t="s">
        <v>271</v>
      </c>
      <c r="F1701" t="s">
        <v>747</v>
      </c>
      <c r="G1701" t="s">
        <v>295</v>
      </c>
      <c r="H1701" t="s">
        <v>615</v>
      </c>
      <c r="I1701" t="s">
        <v>571</v>
      </c>
      <c r="J1701" t="s">
        <v>385</v>
      </c>
      <c r="K1701" t="s">
        <v>401</v>
      </c>
      <c r="L1701" t="s">
        <v>422</v>
      </c>
    </row>
    <row r="1702" spans="1:12" x14ac:dyDescent="0.25">
      <c r="A1702" t="s">
        <v>36</v>
      </c>
      <c r="B1702" s="9" t="s">
        <v>902</v>
      </c>
      <c r="C1702" t="s">
        <v>190</v>
      </c>
      <c r="D1702" t="s">
        <v>238</v>
      </c>
      <c r="E1702" t="s">
        <v>432</v>
      </c>
      <c r="F1702" t="s">
        <v>480</v>
      </c>
      <c r="G1702" t="s">
        <v>746</v>
      </c>
      <c r="H1702" t="s">
        <v>882</v>
      </c>
      <c r="I1702" t="s">
        <v>882</v>
      </c>
      <c r="J1702" t="s">
        <v>882</v>
      </c>
      <c r="K1702" t="s">
        <v>882</v>
      </c>
      <c r="L1702" t="s">
        <v>882</v>
      </c>
    </row>
    <row r="1703" spans="1:12" x14ac:dyDescent="0.25">
      <c r="A1703" t="s">
        <v>16</v>
      </c>
      <c r="B1703" s="9" t="s">
        <v>881</v>
      </c>
      <c r="C1703" t="s">
        <v>693</v>
      </c>
      <c r="D1703" t="s">
        <v>681</v>
      </c>
      <c r="E1703" t="s">
        <v>717</v>
      </c>
      <c r="F1703" t="s">
        <v>166</v>
      </c>
      <c r="G1703" t="s">
        <v>298</v>
      </c>
      <c r="H1703" t="s">
        <v>339</v>
      </c>
      <c r="I1703" t="s">
        <v>760</v>
      </c>
      <c r="J1703" t="s">
        <v>700</v>
      </c>
      <c r="K1703" t="s">
        <v>682</v>
      </c>
      <c r="L1703" t="s">
        <v>725</v>
      </c>
    </row>
    <row r="1704" spans="1:12" x14ac:dyDescent="0.25">
      <c r="A1704" t="s">
        <v>16</v>
      </c>
      <c r="B1704" s="9" t="s">
        <v>903</v>
      </c>
      <c r="C1704" t="s">
        <v>327</v>
      </c>
      <c r="D1704" t="s">
        <v>56</v>
      </c>
      <c r="E1704" t="s">
        <v>196</v>
      </c>
      <c r="F1704" t="s">
        <v>573</v>
      </c>
      <c r="G1704" t="s">
        <v>697</v>
      </c>
      <c r="H1704" t="s">
        <v>594</v>
      </c>
      <c r="I1704" t="s">
        <v>882</v>
      </c>
      <c r="J1704" t="s">
        <v>882</v>
      </c>
      <c r="K1704" t="s">
        <v>882</v>
      </c>
      <c r="L1704" t="s">
        <v>882</v>
      </c>
    </row>
    <row r="1705" spans="1:12" x14ac:dyDescent="0.25">
      <c r="A1705" t="s">
        <v>16</v>
      </c>
      <c r="B1705" s="9" t="s">
        <v>904</v>
      </c>
      <c r="C1705" t="s">
        <v>702</v>
      </c>
      <c r="D1705" t="s">
        <v>49</v>
      </c>
      <c r="E1705" t="s">
        <v>171</v>
      </c>
      <c r="F1705" t="s">
        <v>612</v>
      </c>
      <c r="G1705" t="s">
        <v>48</v>
      </c>
      <c r="H1705" t="s">
        <v>452</v>
      </c>
      <c r="I1705" t="s">
        <v>882</v>
      </c>
      <c r="J1705" t="s">
        <v>882</v>
      </c>
      <c r="K1705" t="s">
        <v>882</v>
      </c>
      <c r="L1705" t="s">
        <v>882</v>
      </c>
    </row>
    <row r="1706" spans="1:12" x14ac:dyDescent="0.25">
      <c r="A1706" t="s">
        <v>16</v>
      </c>
      <c r="B1706" s="9" t="s">
        <v>905</v>
      </c>
      <c r="C1706" t="s">
        <v>367</v>
      </c>
      <c r="D1706" t="s">
        <v>209</v>
      </c>
      <c r="E1706" t="s">
        <v>210</v>
      </c>
      <c r="F1706" t="s">
        <v>735</v>
      </c>
      <c r="G1706" t="s">
        <v>882</v>
      </c>
      <c r="H1706" t="s">
        <v>882</v>
      </c>
      <c r="I1706" t="s">
        <v>882</v>
      </c>
      <c r="J1706" t="s">
        <v>882</v>
      </c>
      <c r="K1706" t="s">
        <v>882</v>
      </c>
      <c r="L1706" t="s">
        <v>882</v>
      </c>
    </row>
    <row r="1707" spans="1:12" x14ac:dyDescent="0.25">
      <c r="A1707" t="s">
        <v>16</v>
      </c>
      <c r="B1707" s="9" t="s">
        <v>906</v>
      </c>
      <c r="C1707" t="s">
        <v>732</v>
      </c>
      <c r="D1707" t="s">
        <v>147</v>
      </c>
      <c r="E1707" t="s">
        <v>727</v>
      </c>
      <c r="F1707" t="s">
        <v>590</v>
      </c>
      <c r="G1707" t="s">
        <v>487</v>
      </c>
      <c r="H1707" t="s">
        <v>728</v>
      </c>
      <c r="I1707" t="s">
        <v>558</v>
      </c>
      <c r="J1707" t="s">
        <v>731</v>
      </c>
      <c r="K1707" t="s">
        <v>317</v>
      </c>
      <c r="L1707" t="s">
        <v>599</v>
      </c>
    </row>
    <row r="1708" spans="1:12" x14ac:dyDescent="0.25">
      <c r="A1708" t="s">
        <v>16</v>
      </c>
      <c r="B1708" s="9" t="s">
        <v>883</v>
      </c>
      <c r="C1708" t="s">
        <v>629</v>
      </c>
      <c r="D1708" t="s">
        <v>203</v>
      </c>
      <c r="E1708" t="s">
        <v>228</v>
      </c>
      <c r="F1708" t="s">
        <v>388</v>
      </c>
      <c r="G1708" t="s">
        <v>479</v>
      </c>
      <c r="H1708" t="s">
        <v>759</v>
      </c>
      <c r="I1708" t="s">
        <v>534</v>
      </c>
      <c r="J1708" t="s">
        <v>322</v>
      </c>
      <c r="K1708" t="s">
        <v>326</v>
      </c>
      <c r="L1708" t="s">
        <v>726</v>
      </c>
    </row>
    <row r="1709" spans="1:12" x14ac:dyDescent="0.25">
      <c r="A1709" t="s">
        <v>16</v>
      </c>
      <c r="B1709" s="9" t="s">
        <v>884</v>
      </c>
      <c r="C1709" t="s">
        <v>426</v>
      </c>
      <c r="D1709" t="s">
        <v>666</v>
      </c>
      <c r="E1709" t="s">
        <v>314</v>
      </c>
      <c r="F1709" t="s">
        <v>273</v>
      </c>
      <c r="G1709" t="s">
        <v>396</v>
      </c>
      <c r="H1709" t="s">
        <v>54</v>
      </c>
      <c r="I1709" t="s">
        <v>545</v>
      </c>
      <c r="J1709" t="s">
        <v>230</v>
      </c>
      <c r="K1709" t="s">
        <v>231</v>
      </c>
      <c r="L1709" t="s">
        <v>614</v>
      </c>
    </row>
    <row r="1710" spans="1:12" x14ac:dyDescent="0.25">
      <c r="A1710" t="s">
        <v>16</v>
      </c>
      <c r="B1710" s="9" t="s">
        <v>907</v>
      </c>
      <c r="C1710" t="s">
        <v>651</v>
      </c>
      <c r="D1710" t="s">
        <v>310</v>
      </c>
      <c r="E1710" t="s">
        <v>346</v>
      </c>
      <c r="F1710" t="s">
        <v>132</v>
      </c>
      <c r="G1710" t="s">
        <v>134</v>
      </c>
      <c r="H1710" t="s">
        <v>133</v>
      </c>
      <c r="I1710" t="s">
        <v>652</v>
      </c>
      <c r="J1710" t="s">
        <v>882</v>
      </c>
      <c r="K1710" t="s">
        <v>882</v>
      </c>
      <c r="L1710" t="s">
        <v>882</v>
      </c>
    </row>
    <row r="1711" spans="1:12" x14ac:dyDescent="0.25">
      <c r="A1711" t="s">
        <v>16</v>
      </c>
      <c r="B1711" s="9" t="s">
        <v>885</v>
      </c>
      <c r="C1711" t="s">
        <v>288</v>
      </c>
      <c r="D1711" t="s">
        <v>240</v>
      </c>
      <c r="E1711" t="s">
        <v>437</v>
      </c>
      <c r="F1711" t="s">
        <v>465</v>
      </c>
      <c r="G1711" t="s">
        <v>435</v>
      </c>
      <c r="H1711" t="s">
        <v>689</v>
      </c>
      <c r="I1711" t="s">
        <v>438</v>
      </c>
      <c r="J1711" t="s">
        <v>243</v>
      </c>
      <c r="K1711" t="s">
        <v>289</v>
      </c>
      <c r="L1711" t="s">
        <v>321</v>
      </c>
    </row>
    <row r="1712" spans="1:12" x14ac:dyDescent="0.25">
      <c r="A1712" t="s">
        <v>16</v>
      </c>
      <c r="B1712" s="9" t="s">
        <v>886</v>
      </c>
      <c r="C1712" t="s">
        <v>598</v>
      </c>
      <c r="D1712" t="s">
        <v>237</v>
      </c>
      <c r="E1712" t="s">
        <v>114</v>
      </c>
      <c r="F1712" t="s">
        <v>137</v>
      </c>
      <c r="G1712" t="s">
        <v>381</v>
      </c>
      <c r="H1712" t="s">
        <v>113</v>
      </c>
      <c r="I1712" t="s">
        <v>351</v>
      </c>
      <c r="J1712" t="s">
        <v>744</v>
      </c>
      <c r="K1712" t="s">
        <v>125</v>
      </c>
      <c r="L1712" t="s">
        <v>382</v>
      </c>
    </row>
    <row r="1713" spans="1:12" x14ac:dyDescent="0.25">
      <c r="A1713" t="s">
        <v>16</v>
      </c>
      <c r="B1713" s="9" t="s">
        <v>908</v>
      </c>
      <c r="C1713" t="s">
        <v>503</v>
      </c>
      <c r="D1713" t="s">
        <v>202</v>
      </c>
      <c r="E1713" t="s">
        <v>148</v>
      </c>
      <c r="F1713" t="s">
        <v>707</v>
      </c>
      <c r="G1713" t="s">
        <v>219</v>
      </c>
      <c r="H1713" t="s">
        <v>140</v>
      </c>
      <c r="I1713" t="s">
        <v>214</v>
      </c>
      <c r="J1713" t="s">
        <v>580</v>
      </c>
      <c r="K1713" t="s">
        <v>633</v>
      </c>
      <c r="L1713" t="s">
        <v>882</v>
      </c>
    </row>
    <row r="1714" spans="1:12" x14ac:dyDescent="0.25">
      <c r="A1714" t="s">
        <v>16</v>
      </c>
      <c r="B1714" s="9" t="s">
        <v>887</v>
      </c>
      <c r="C1714" t="s">
        <v>260</v>
      </c>
      <c r="D1714" t="s">
        <v>259</v>
      </c>
      <c r="E1714" t="s">
        <v>714</v>
      </c>
      <c r="F1714" t="s">
        <v>621</v>
      </c>
      <c r="G1714" t="s">
        <v>304</v>
      </c>
      <c r="H1714" t="s">
        <v>547</v>
      </c>
      <c r="I1714" t="s">
        <v>356</v>
      </c>
      <c r="J1714" t="s">
        <v>352</v>
      </c>
      <c r="K1714" t="s">
        <v>353</v>
      </c>
      <c r="L1714" t="s">
        <v>355</v>
      </c>
    </row>
    <row r="1715" spans="1:12" x14ac:dyDescent="0.25">
      <c r="A1715" t="s">
        <v>16</v>
      </c>
      <c r="B1715" s="9" t="s">
        <v>909</v>
      </c>
      <c r="C1715" t="s">
        <v>130</v>
      </c>
      <c r="D1715" t="s">
        <v>129</v>
      </c>
      <c r="E1715" t="s">
        <v>592</v>
      </c>
      <c r="F1715" t="s">
        <v>882</v>
      </c>
      <c r="G1715" t="s">
        <v>882</v>
      </c>
      <c r="H1715" t="s">
        <v>882</v>
      </c>
      <c r="I1715" t="s">
        <v>882</v>
      </c>
      <c r="J1715" t="s">
        <v>882</v>
      </c>
      <c r="K1715" t="s">
        <v>882</v>
      </c>
      <c r="L1715" t="s">
        <v>882</v>
      </c>
    </row>
    <row r="1716" spans="1:12" x14ac:dyDescent="0.25">
      <c r="A1716" t="s">
        <v>16</v>
      </c>
      <c r="B1716" s="9" t="s">
        <v>910</v>
      </c>
      <c r="C1716" t="s">
        <v>126</v>
      </c>
      <c r="D1716" t="s">
        <v>122</v>
      </c>
      <c r="E1716" t="s">
        <v>329</v>
      </c>
      <c r="F1716" t="s">
        <v>504</v>
      </c>
      <c r="G1716" t="s">
        <v>124</v>
      </c>
      <c r="H1716" t="s">
        <v>425</v>
      </c>
      <c r="I1716" t="s">
        <v>136</v>
      </c>
      <c r="J1716" t="s">
        <v>301</v>
      </c>
      <c r="K1716" t="s">
        <v>591</v>
      </c>
      <c r="L1716" t="s">
        <v>144</v>
      </c>
    </row>
    <row r="1717" spans="1:12" x14ac:dyDescent="0.25">
      <c r="A1717" t="s">
        <v>16</v>
      </c>
      <c r="B1717" s="9" t="s">
        <v>888</v>
      </c>
      <c r="C1717" t="s">
        <v>117</v>
      </c>
      <c r="D1717" t="s">
        <v>738</v>
      </c>
      <c r="E1717" t="s">
        <v>74</v>
      </c>
      <c r="F1717" t="s">
        <v>712</v>
      </c>
      <c r="G1717" t="s">
        <v>325</v>
      </c>
      <c r="H1717" t="s">
        <v>337</v>
      </c>
      <c r="I1717" t="s">
        <v>882</v>
      </c>
      <c r="J1717" t="s">
        <v>882</v>
      </c>
      <c r="K1717" t="s">
        <v>882</v>
      </c>
      <c r="L1717" t="s">
        <v>882</v>
      </c>
    </row>
    <row r="1718" spans="1:12" x14ac:dyDescent="0.25">
      <c r="A1718" t="s">
        <v>16</v>
      </c>
      <c r="B1718" s="9" t="s">
        <v>889</v>
      </c>
      <c r="C1718" t="s">
        <v>704</v>
      </c>
      <c r="D1718" t="s">
        <v>402</v>
      </c>
      <c r="E1718" t="s">
        <v>540</v>
      </c>
      <c r="F1718" t="s">
        <v>527</v>
      </c>
      <c r="G1718" t="s">
        <v>669</v>
      </c>
      <c r="H1718" t="s">
        <v>477</v>
      </c>
      <c r="I1718" t="s">
        <v>706</v>
      </c>
      <c r="J1718" t="s">
        <v>576</v>
      </c>
      <c r="K1718" t="s">
        <v>403</v>
      </c>
      <c r="L1718" t="s">
        <v>224</v>
      </c>
    </row>
    <row r="1719" spans="1:12" x14ac:dyDescent="0.25">
      <c r="A1719" t="s">
        <v>16</v>
      </c>
      <c r="B1719" s="9" t="s">
        <v>890</v>
      </c>
      <c r="C1719" t="s">
        <v>72</v>
      </c>
      <c r="D1719" t="s">
        <v>644</v>
      </c>
      <c r="E1719" t="s">
        <v>526</v>
      </c>
      <c r="F1719" t="s">
        <v>296</v>
      </c>
      <c r="G1719" t="s">
        <v>439</v>
      </c>
      <c r="H1719" t="s">
        <v>255</v>
      </c>
      <c r="I1719" t="s">
        <v>309</v>
      </c>
      <c r="J1719" t="s">
        <v>73</v>
      </c>
      <c r="K1719" t="s">
        <v>574</v>
      </c>
      <c r="L1719" t="s">
        <v>447</v>
      </c>
    </row>
    <row r="1720" spans="1:12" x14ac:dyDescent="0.25">
      <c r="A1720" t="s">
        <v>16</v>
      </c>
      <c r="B1720" s="9" t="s">
        <v>911</v>
      </c>
      <c r="C1720" t="s">
        <v>267</v>
      </c>
      <c r="D1720" t="s">
        <v>360</v>
      </c>
      <c r="E1720" t="s">
        <v>724</v>
      </c>
      <c r="F1720" t="s">
        <v>53</v>
      </c>
      <c r="G1720" t="s">
        <v>641</v>
      </c>
      <c r="H1720" t="s">
        <v>150</v>
      </c>
      <c r="I1720" t="s">
        <v>341</v>
      </c>
      <c r="J1720" t="s">
        <v>175</v>
      </c>
      <c r="K1720" t="s">
        <v>300</v>
      </c>
      <c r="L1720" t="s">
        <v>342</v>
      </c>
    </row>
    <row r="1721" spans="1:12" x14ac:dyDescent="0.25">
      <c r="A1721" t="s">
        <v>16</v>
      </c>
      <c r="B1721" s="9" t="s">
        <v>891</v>
      </c>
      <c r="C1721" t="s">
        <v>453</v>
      </c>
      <c r="D1721" t="s">
        <v>370</v>
      </c>
      <c r="E1721" t="s">
        <v>344</v>
      </c>
      <c r="F1721" t="s">
        <v>131</v>
      </c>
      <c r="G1721" t="s">
        <v>123</v>
      </c>
      <c r="H1721" t="s">
        <v>722</v>
      </c>
      <c r="I1721" t="s">
        <v>639</v>
      </c>
      <c r="J1721" t="s">
        <v>645</v>
      </c>
      <c r="K1721" t="s">
        <v>678</v>
      </c>
      <c r="L1721" t="s">
        <v>655</v>
      </c>
    </row>
    <row r="1722" spans="1:12" x14ac:dyDescent="0.25">
      <c r="A1722" t="s">
        <v>16</v>
      </c>
      <c r="B1722" s="9" t="s">
        <v>892</v>
      </c>
      <c r="C1722" t="s">
        <v>660</v>
      </c>
      <c r="D1722" t="s">
        <v>295</v>
      </c>
      <c r="E1722" t="s">
        <v>615</v>
      </c>
      <c r="F1722" t="s">
        <v>736</v>
      </c>
      <c r="G1722" t="s">
        <v>198</v>
      </c>
      <c r="H1722" t="s">
        <v>142</v>
      </c>
      <c r="I1722" t="s">
        <v>506</v>
      </c>
      <c r="J1722" t="s">
        <v>179</v>
      </c>
      <c r="K1722" t="s">
        <v>422</v>
      </c>
      <c r="L1722" t="s">
        <v>507</v>
      </c>
    </row>
    <row r="1723" spans="1:12" x14ac:dyDescent="0.25">
      <c r="A1723" t="s">
        <v>16</v>
      </c>
      <c r="B1723" s="9" t="s">
        <v>893</v>
      </c>
      <c r="C1723" t="s">
        <v>512</v>
      </c>
      <c r="D1723" t="s">
        <v>509</v>
      </c>
      <c r="E1723" t="s">
        <v>579</v>
      </c>
      <c r="F1723" t="s">
        <v>672</v>
      </c>
      <c r="G1723" t="s">
        <v>204</v>
      </c>
      <c r="H1723" t="s">
        <v>671</v>
      </c>
      <c r="I1723" t="s">
        <v>442</v>
      </c>
      <c r="J1723" t="s">
        <v>513</v>
      </c>
      <c r="K1723" t="s">
        <v>685</v>
      </c>
      <c r="L1723" t="s">
        <v>246</v>
      </c>
    </row>
    <row r="1724" spans="1:12" x14ac:dyDescent="0.25">
      <c r="A1724" t="s">
        <v>16</v>
      </c>
      <c r="B1724" s="9" t="s">
        <v>912</v>
      </c>
      <c r="C1724" t="s">
        <v>609</v>
      </c>
      <c r="D1724" t="s">
        <v>434</v>
      </c>
      <c r="E1724" t="s">
        <v>473</v>
      </c>
      <c r="F1724" t="s">
        <v>571</v>
      </c>
      <c r="G1724" t="s">
        <v>718</v>
      </c>
      <c r="H1724" t="s">
        <v>618</v>
      </c>
      <c r="I1724" t="s">
        <v>277</v>
      </c>
      <c r="J1724" t="s">
        <v>564</v>
      </c>
      <c r="K1724" t="s">
        <v>145</v>
      </c>
      <c r="L1724" t="s">
        <v>675</v>
      </c>
    </row>
    <row r="1725" spans="1:12" x14ac:dyDescent="0.25">
      <c r="A1725" t="s">
        <v>16</v>
      </c>
      <c r="B1725" s="9" t="s">
        <v>913</v>
      </c>
      <c r="C1725" t="s">
        <v>385</v>
      </c>
      <c r="D1725" t="s">
        <v>628</v>
      </c>
      <c r="E1725" t="s">
        <v>555</v>
      </c>
      <c r="F1725" t="s">
        <v>490</v>
      </c>
      <c r="G1725" t="s">
        <v>611</v>
      </c>
      <c r="H1725" t="s">
        <v>570</v>
      </c>
      <c r="I1725" t="s">
        <v>620</v>
      </c>
      <c r="J1725" t="s">
        <v>515</v>
      </c>
      <c r="K1725" t="s">
        <v>882</v>
      </c>
      <c r="L1725" t="s">
        <v>882</v>
      </c>
    </row>
    <row r="1726" spans="1:12" x14ac:dyDescent="0.25">
      <c r="A1726" t="s">
        <v>16</v>
      </c>
      <c r="B1726" s="9" t="s">
        <v>894</v>
      </c>
      <c r="C1726" t="s">
        <v>271</v>
      </c>
      <c r="D1726" t="s">
        <v>747</v>
      </c>
      <c r="E1726" t="s">
        <v>401</v>
      </c>
      <c r="F1726" t="s">
        <v>602</v>
      </c>
      <c r="G1726" t="s">
        <v>193</v>
      </c>
      <c r="H1726" t="s">
        <v>386</v>
      </c>
      <c r="I1726" t="s">
        <v>603</v>
      </c>
      <c r="J1726" t="s">
        <v>882</v>
      </c>
      <c r="K1726" t="s">
        <v>882</v>
      </c>
      <c r="L1726" t="s">
        <v>882</v>
      </c>
    </row>
    <row r="1727" spans="1:12" x14ac:dyDescent="0.25">
      <c r="A1727" t="s">
        <v>16</v>
      </c>
      <c r="B1727" s="9" t="s">
        <v>914</v>
      </c>
      <c r="C1727" t="s">
        <v>190</v>
      </c>
      <c r="D1727" t="s">
        <v>184</v>
      </c>
      <c r="E1727" t="s">
        <v>366</v>
      </c>
      <c r="F1727" t="s">
        <v>119</v>
      </c>
      <c r="G1727" t="s">
        <v>650</v>
      </c>
      <c r="H1727" t="s">
        <v>523</v>
      </c>
      <c r="I1727" t="s">
        <v>572</v>
      </c>
      <c r="J1727" t="s">
        <v>108</v>
      </c>
      <c r="K1727" t="s">
        <v>575</v>
      </c>
      <c r="L1727" t="s">
        <v>249</v>
      </c>
    </row>
    <row r="1728" spans="1:12" x14ac:dyDescent="0.25">
      <c r="A1728" t="s">
        <v>16</v>
      </c>
      <c r="B1728" s="9" t="s">
        <v>895</v>
      </c>
      <c r="C1728" t="s">
        <v>432</v>
      </c>
      <c r="D1728" t="s">
        <v>238</v>
      </c>
      <c r="E1728" t="s">
        <v>111</v>
      </c>
      <c r="F1728" t="s">
        <v>528</v>
      </c>
      <c r="G1728" t="s">
        <v>75</v>
      </c>
      <c r="H1728" t="s">
        <v>740</v>
      </c>
      <c r="I1728" t="s">
        <v>711</v>
      </c>
      <c r="J1728" t="s">
        <v>882</v>
      </c>
      <c r="K1728" t="s">
        <v>882</v>
      </c>
      <c r="L1728" t="s">
        <v>882</v>
      </c>
    </row>
    <row r="1729" spans="1:12" x14ac:dyDescent="0.25">
      <c r="A1729" t="s">
        <v>16</v>
      </c>
      <c r="B1729" s="9" t="s">
        <v>896</v>
      </c>
      <c r="C1729" t="s">
        <v>746</v>
      </c>
      <c r="D1729" t="s">
        <v>480</v>
      </c>
      <c r="E1729" t="s">
        <v>489</v>
      </c>
      <c r="F1729" t="s">
        <v>739</v>
      </c>
      <c r="G1729" t="s">
        <v>626</v>
      </c>
      <c r="H1729" t="s">
        <v>882</v>
      </c>
      <c r="I1729" t="s">
        <v>882</v>
      </c>
      <c r="J1729" t="s">
        <v>882</v>
      </c>
      <c r="K1729" t="s">
        <v>882</v>
      </c>
      <c r="L1729" t="s">
        <v>882</v>
      </c>
    </row>
    <row r="1730" spans="1:12" x14ac:dyDescent="0.25">
      <c r="A1730" t="s">
        <v>16</v>
      </c>
      <c r="B1730" s="9" t="s">
        <v>897</v>
      </c>
      <c r="C1730" t="s">
        <v>693</v>
      </c>
      <c r="D1730" t="s">
        <v>681</v>
      </c>
      <c r="E1730" t="s">
        <v>702</v>
      </c>
      <c r="F1730" t="s">
        <v>49</v>
      </c>
      <c r="G1730" t="s">
        <v>367</v>
      </c>
      <c r="H1730" t="s">
        <v>171</v>
      </c>
      <c r="I1730" t="s">
        <v>717</v>
      </c>
      <c r="J1730" t="s">
        <v>166</v>
      </c>
      <c r="K1730" t="s">
        <v>298</v>
      </c>
      <c r="L1730" t="s">
        <v>339</v>
      </c>
    </row>
    <row r="1731" spans="1:12" x14ac:dyDescent="0.25">
      <c r="A1731" t="s">
        <v>16</v>
      </c>
      <c r="B1731" s="9" t="s">
        <v>898</v>
      </c>
      <c r="C1731" t="s">
        <v>732</v>
      </c>
      <c r="D1731" t="s">
        <v>426</v>
      </c>
      <c r="E1731" t="s">
        <v>147</v>
      </c>
      <c r="F1731" t="s">
        <v>666</v>
      </c>
      <c r="G1731" t="s">
        <v>727</v>
      </c>
      <c r="H1731" t="s">
        <v>314</v>
      </c>
      <c r="I1731" t="s">
        <v>590</v>
      </c>
      <c r="J1731" t="s">
        <v>487</v>
      </c>
      <c r="K1731" t="s">
        <v>273</v>
      </c>
      <c r="L1731" t="s">
        <v>396</v>
      </c>
    </row>
    <row r="1732" spans="1:12" x14ac:dyDescent="0.25">
      <c r="A1732" t="s">
        <v>16</v>
      </c>
      <c r="B1732" s="9" t="s">
        <v>899</v>
      </c>
      <c r="C1732" t="s">
        <v>288</v>
      </c>
      <c r="D1732" t="s">
        <v>126</v>
      </c>
      <c r="E1732" t="s">
        <v>240</v>
      </c>
      <c r="F1732" t="s">
        <v>598</v>
      </c>
      <c r="G1732" t="s">
        <v>237</v>
      </c>
      <c r="H1732" t="s">
        <v>651</v>
      </c>
      <c r="I1732" t="s">
        <v>437</v>
      </c>
      <c r="J1732" t="s">
        <v>260</v>
      </c>
      <c r="K1732" t="s">
        <v>114</v>
      </c>
      <c r="L1732" t="s">
        <v>259</v>
      </c>
    </row>
    <row r="1733" spans="1:12" x14ac:dyDescent="0.25">
      <c r="A1733" t="s">
        <v>16</v>
      </c>
      <c r="B1733" s="9" t="s">
        <v>900</v>
      </c>
      <c r="C1733" t="s">
        <v>704</v>
      </c>
      <c r="D1733" t="s">
        <v>72</v>
      </c>
      <c r="E1733" t="s">
        <v>453</v>
      </c>
      <c r="F1733" t="s">
        <v>370</v>
      </c>
      <c r="G1733" t="s">
        <v>344</v>
      </c>
      <c r="H1733" t="s">
        <v>402</v>
      </c>
      <c r="I1733" t="s">
        <v>540</v>
      </c>
      <c r="J1733" t="s">
        <v>131</v>
      </c>
      <c r="K1733" t="s">
        <v>123</v>
      </c>
      <c r="L1733" t="s">
        <v>644</v>
      </c>
    </row>
    <row r="1734" spans="1:12" x14ac:dyDescent="0.25">
      <c r="A1734" t="s">
        <v>16</v>
      </c>
      <c r="B1734" s="9" t="s">
        <v>901</v>
      </c>
      <c r="C1734" t="s">
        <v>271</v>
      </c>
      <c r="D1734" t="s">
        <v>660</v>
      </c>
      <c r="E1734" t="s">
        <v>295</v>
      </c>
      <c r="F1734" t="s">
        <v>747</v>
      </c>
      <c r="G1734" t="s">
        <v>609</v>
      </c>
      <c r="H1734" t="s">
        <v>615</v>
      </c>
      <c r="I1734" t="s">
        <v>736</v>
      </c>
      <c r="J1734" t="s">
        <v>512</v>
      </c>
      <c r="K1734" t="s">
        <v>509</v>
      </c>
      <c r="L1734" t="s">
        <v>401</v>
      </c>
    </row>
    <row r="1735" spans="1:12" x14ac:dyDescent="0.25">
      <c r="A1735" t="s">
        <v>16</v>
      </c>
      <c r="B1735" s="9" t="s">
        <v>902</v>
      </c>
      <c r="C1735" t="s">
        <v>190</v>
      </c>
      <c r="D1735" t="s">
        <v>184</v>
      </c>
      <c r="E1735" t="s">
        <v>746</v>
      </c>
      <c r="F1735" t="s">
        <v>432</v>
      </c>
      <c r="G1735" t="s">
        <v>480</v>
      </c>
      <c r="H1735" t="s">
        <v>238</v>
      </c>
      <c r="I1735" t="s">
        <v>366</v>
      </c>
      <c r="J1735" t="s">
        <v>489</v>
      </c>
      <c r="K1735" t="s">
        <v>119</v>
      </c>
      <c r="L1735" t="s">
        <v>650</v>
      </c>
    </row>
    <row r="1736" spans="1:12" x14ac:dyDescent="0.25">
      <c r="A1736" t="s">
        <v>31</v>
      </c>
      <c r="B1736" s="9" t="s">
        <v>903</v>
      </c>
      <c r="C1736" t="s">
        <v>573</v>
      </c>
      <c r="D1736" t="s">
        <v>882</v>
      </c>
      <c r="E1736" t="s">
        <v>882</v>
      </c>
      <c r="F1736" t="s">
        <v>882</v>
      </c>
      <c r="G1736" t="s">
        <v>882</v>
      </c>
      <c r="H1736" t="s">
        <v>882</v>
      </c>
      <c r="I1736" t="s">
        <v>882</v>
      </c>
      <c r="J1736" t="s">
        <v>882</v>
      </c>
      <c r="K1736" t="s">
        <v>882</v>
      </c>
      <c r="L1736" t="s">
        <v>882</v>
      </c>
    </row>
    <row r="1737" spans="1:12" x14ac:dyDescent="0.25">
      <c r="A1737" t="s">
        <v>31</v>
      </c>
      <c r="B1737" s="9" t="s">
        <v>904</v>
      </c>
      <c r="C1737" t="s">
        <v>702</v>
      </c>
      <c r="D1737" t="s">
        <v>882</v>
      </c>
      <c r="E1737" t="s">
        <v>882</v>
      </c>
      <c r="F1737" t="s">
        <v>882</v>
      </c>
      <c r="G1737" t="s">
        <v>882</v>
      </c>
      <c r="H1737" t="s">
        <v>882</v>
      </c>
      <c r="I1737" t="s">
        <v>882</v>
      </c>
      <c r="J1737" t="s">
        <v>882</v>
      </c>
      <c r="K1737" t="s">
        <v>882</v>
      </c>
      <c r="L1737" t="s">
        <v>882</v>
      </c>
    </row>
    <row r="1738" spans="1:12" x14ac:dyDescent="0.25">
      <c r="A1738" t="s">
        <v>31</v>
      </c>
      <c r="B1738" s="9" t="s">
        <v>906</v>
      </c>
      <c r="C1738" t="s">
        <v>487</v>
      </c>
      <c r="D1738" t="s">
        <v>558</v>
      </c>
      <c r="E1738" t="s">
        <v>727</v>
      </c>
      <c r="F1738" t="s">
        <v>882</v>
      </c>
      <c r="G1738" t="s">
        <v>882</v>
      </c>
      <c r="H1738" t="s">
        <v>882</v>
      </c>
      <c r="I1738" t="s">
        <v>882</v>
      </c>
      <c r="J1738" t="s">
        <v>882</v>
      </c>
      <c r="K1738" t="s">
        <v>882</v>
      </c>
      <c r="L1738" t="s">
        <v>882</v>
      </c>
    </row>
    <row r="1739" spans="1:12" x14ac:dyDescent="0.25">
      <c r="A1739" t="s">
        <v>31</v>
      </c>
      <c r="B1739" s="9" t="s">
        <v>883</v>
      </c>
      <c r="C1739" t="s">
        <v>228</v>
      </c>
      <c r="D1739" t="s">
        <v>882</v>
      </c>
      <c r="E1739" t="s">
        <v>882</v>
      </c>
      <c r="F1739" t="s">
        <v>882</v>
      </c>
      <c r="G1739" t="s">
        <v>882</v>
      </c>
      <c r="H1739" t="s">
        <v>882</v>
      </c>
      <c r="I1739" t="s">
        <v>882</v>
      </c>
      <c r="J1739" t="s">
        <v>882</v>
      </c>
      <c r="K1739" t="s">
        <v>882</v>
      </c>
      <c r="L1739" t="s">
        <v>882</v>
      </c>
    </row>
    <row r="1740" spans="1:12" x14ac:dyDescent="0.25">
      <c r="A1740" t="s">
        <v>31</v>
      </c>
      <c r="B1740" s="9" t="s">
        <v>884</v>
      </c>
      <c r="C1740" t="s">
        <v>54</v>
      </c>
      <c r="D1740" t="s">
        <v>396</v>
      </c>
      <c r="E1740" t="s">
        <v>882</v>
      </c>
      <c r="F1740" t="s">
        <v>882</v>
      </c>
      <c r="G1740" t="s">
        <v>882</v>
      </c>
      <c r="H1740" t="s">
        <v>882</v>
      </c>
      <c r="I1740" t="s">
        <v>882</v>
      </c>
      <c r="J1740" t="s">
        <v>882</v>
      </c>
      <c r="K1740" t="s">
        <v>882</v>
      </c>
      <c r="L1740" t="s">
        <v>882</v>
      </c>
    </row>
    <row r="1741" spans="1:12" x14ac:dyDescent="0.25">
      <c r="A1741" t="s">
        <v>31</v>
      </c>
      <c r="B1741" s="9" t="s">
        <v>885</v>
      </c>
      <c r="C1741" t="s">
        <v>288</v>
      </c>
      <c r="D1741" t="s">
        <v>882</v>
      </c>
      <c r="E1741" t="s">
        <v>882</v>
      </c>
      <c r="F1741" t="s">
        <v>882</v>
      </c>
      <c r="G1741" t="s">
        <v>882</v>
      </c>
      <c r="H1741" t="s">
        <v>882</v>
      </c>
      <c r="I1741" t="s">
        <v>882</v>
      </c>
      <c r="J1741" t="s">
        <v>882</v>
      </c>
      <c r="K1741" t="s">
        <v>882</v>
      </c>
      <c r="L1741" t="s">
        <v>882</v>
      </c>
    </row>
    <row r="1742" spans="1:12" x14ac:dyDescent="0.25">
      <c r="A1742" t="s">
        <v>31</v>
      </c>
      <c r="B1742" s="9" t="s">
        <v>886</v>
      </c>
      <c r="C1742" t="s">
        <v>598</v>
      </c>
      <c r="D1742" t="s">
        <v>882</v>
      </c>
      <c r="E1742" t="s">
        <v>882</v>
      </c>
      <c r="F1742" t="s">
        <v>882</v>
      </c>
      <c r="G1742" t="s">
        <v>882</v>
      </c>
      <c r="H1742" t="s">
        <v>882</v>
      </c>
      <c r="I1742" t="s">
        <v>882</v>
      </c>
      <c r="J1742" t="s">
        <v>882</v>
      </c>
      <c r="K1742" t="s">
        <v>882</v>
      </c>
      <c r="L1742" t="s">
        <v>882</v>
      </c>
    </row>
    <row r="1743" spans="1:12" x14ac:dyDescent="0.25">
      <c r="A1743" t="s">
        <v>31</v>
      </c>
      <c r="B1743" s="9" t="s">
        <v>887</v>
      </c>
      <c r="C1743" t="s">
        <v>621</v>
      </c>
      <c r="D1743" t="s">
        <v>882</v>
      </c>
      <c r="E1743" t="s">
        <v>882</v>
      </c>
      <c r="F1743" t="s">
        <v>882</v>
      </c>
      <c r="G1743" t="s">
        <v>882</v>
      </c>
      <c r="H1743" t="s">
        <v>882</v>
      </c>
      <c r="I1743" t="s">
        <v>882</v>
      </c>
      <c r="J1743" t="s">
        <v>882</v>
      </c>
      <c r="K1743" t="s">
        <v>882</v>
      </c>
      <c r="L1743" t="s">
        <v>882</v>
      </c>
    </row>
    <row r="1744" spans="1:12" x14ac:dyDescent="0.25">
      <c r="A1744" t="s">
        <v>31</v>
      </c>
      <c r="B1744" s="9" t="s">
        <v>888</v>
      </c>
      <c r="C1744" t="s">
        <v>117</v>
      </c>
      <c r="D1744" t="s">
        <v>738</v>
      </c>
      <c r="E1744" t="s">
        <v>882</v>
      </c>
      <c r="F1744" t="s">
        <v>882</v>
      </c>
      <c r="G1744" t="s">
        <v>882</v>
      </c>
      <c r="H1744" t="s">
        <v>882</v>
      </c>
      <c r="I1744" t="s">
        <v>882</v>
      </c>
      <c r="J1744" t="s">
        <v>882</v>
      </c>
      <c r="K1744" t="s">
        <v>882</v>
      </c>
      <c r="L1744" t="s">
        <v>882</v>
      </c>
    </row>
    <row r="1745" spans="1:12" x14ac:dyDescent="0.25">
      <c r="A1745" t="s">
        <v>31</v>
      </c>
      <c r="B1745" s="9" t="s">
        <v>889</v>
      </c>
      <c r="C1745" t="s">
        <v>540</v>
      </c>
      <c r="D1745" t="s">
        <v>704</v>
      </c>
      <c r="E1745" t="s">
        <v>402</v>
      </c>
      <c r="F1745" t="s">
        <v>882</v>
      </c>
      <c r="G1745" t="s">
        <v>882</v>
      </c>
      <c r="H1745" t="s">
        <v>882</v>
      </c>
      <c r="I1745" t="s">
        <v>882</v>
      </c>
      <c r="J1745" t="s">
        <v>882</v>
      </c>
      <c r="K1745" t="s">
        <v>882</v>
      </c>
      <c r="L1745" t="s">
        <v>882</v>
      </c>
    </row>
    <row r="1746" spans="1:12" x14ac:dyDescent="0.25">
      <c r="A1746" t="s">
        <v>31</v>
      </c>
      <c r="B1746" s="9" t="s">
        <v>890</v>
      </c>
      <c r="C1746" t="s">
        <v>526</v>
      </c>
      <c r="D1746" t="s">
        <v>882</v>
      </c>
      <c r="E1746" t="s">
        <v>882</v>
      </c>
      <c r="F1746" t="s">
        <v>882</v>
      </c>
      <c r="G1746" t="s">
        <v>882</v>
      </c>
      <c r="H1746" t="s">
        <v>882</v>
      </c>
      <c r="I1746" t="s">
        <v>882</v>
      </c>
      <c r="J1746" t="s">
        <v>882</v>
      </c>
      <c r="K1746" t="s">
        <v>882</v>
      </c>
      <c r="L1746" t="s">
        <v>882</v>
      </c>
    </row>
    <row r="1747" spans="1:12" x14ac:dyDescent="0.25">
      <c r="A1747" t="s">
        <v>31</v>
      </c>
      <c r="B1747" s="9" t="s">
        <v>911</v>
      </c>
      <c r="C1747" t="s">
        <v>267</v>
      </c>
      <c r="D1747" t="s">
        <v>882</v>
      </c>
      <c r="E1747" t="s">
        <v>882</v>
      </c>
      <c r="F1747" t="s">
        <v>882</v>
      </c>
      <c r="G1747" t="s">
        <v>882</v>
      </c>
      <c r="H1747" t="s">
        <v>882</v>
      </c>
      <c r="I1747" t="s">
        <v>882</v>
      </c>
      <c r="J1747" t="s">
        <v>882</v>
      </c>
      <c r="K1747" t="s">
        <v>882</v>
      </c>
      <c r="L1747" t="s">
        <v>882</v>
      </c>
    </row>
    <row r="1748" spans="1:12" x14ac:dyDescent="0.25">
      <c r="A1748" t="s">
        <v>31</v>
      </c>
      <c r="B1748" s="9" t="s">
        <v>891</v>
      </c>
      <c r="C1748" t="s">
        <v>344</v>
      </c>
      <c r="D1748" t="s">
        <v>453</v>
      </c>
      <c r="E1748" t="s">
        <v>882</v>
      </c>
      <c r="F1748" t="s">
        <v>882</v>
      </c>
      <c r="G1748" t="s">
        <v>882</v>
      </c>
      <c r="H1748" t="s">
        <v>882</v>
      </c>
      <c r="I1748" t="s">
        <v>882</v>
      </c>
      <c r="J1748" t="s">
        <v>882</v>
      </c>
      <c r="K1748" t="s">
        <v>882</v>
      </c>
      <c r="L1748" t="s">
        <v>882</v>
      </c>
    </row>
    <row r="1749" spans="1:12" x14ac:dyDescent="0.25">
      <c r="A1749" t="s">
        <v>31</v>
      </c>
      <c r="B1749" s="9" t="s">
        <v>892</v>
      </c>
      <c r="C1749" t="s">
        <v>660</v>
      </c>
      <c r="D1749" t="s">
        <v>422</v>
      </c>
      <c r="E1749" t="s">
        <v>736</v>
      </c>
      <c r="F1749" t="s">
        <v>205</v>
      </c>
      <c r="G1749" t="s">
        <v>272</v>
      </c>
      <c r="H1749" t="s">
        <v>295</v>
      </c>
      <c r="I1749" t="s">
        <v>507</v>
      </c>
      <c r="J1749" t="s">
        <v>615</v>
      </c>
      <c r="K1749" t="s">
        <v>882</v>
      </c>
      <c r="L1749" t="s">
        <v>882</v>
      </c>
    </row>
    <row r="1750" spans="1:12" x14ac:dyDescent="0.25">
      <c r="A1750" t="s">
        <v>31</v>
      </c>
      <c r="B1750" s="9" t="s">
        <v>893</v>
      </c>
      <c r="C1750" t="s">
        <v>512</v>
      </c>
      <c r="D1750" t="s">
        <v>579</v>
      </c>
      <c r="E1750" t="s">
        <v>685</v>
      </c>
      <c r="F1750" t="s">
        <v>882</v>
      </c>
      <c r="G1750" t="s">
        <v>882</v>
      </c>
      <c r="H1750" t="s">
        <v>882</v>
      </c>
      <c r="I1750" t="s">
        <v>882</v>
      </c>
      <c r="J1750" t="s">
        <v>882</v>
      </c>
      <c r="K1750" t="s">
        <v>882</v>
      </c>
      <c r="L1750" t="s">
        <v>882</v>
      </c>
    </row>
    <row r="1751" spans="1:12" x14ac:dyDescent="0.25">
      <c r="A1751" t="s">
        <v>31</v>
      </c>
      <c r="B1751" s="9" t="s">
        <v>912</v>
      </c>
      <c r="C1751" t="s">
        <v>473</v>
      </c>
      <c r="D1751" t="s">
        <v>609</v>
      </c>
      <c r="E1751" t="s">
        <v>882</v>
      </c>
      <c r="F1751" t="s">
        <v>882</v>
      </c>
      <c r="G1751" t="s">
        <v>882</v>
      </c>
      <c r="H1751" t="s">
        <v>882</v>
      </c>
      <c r="I1751" t="s">
        <v>882</v>
      </c>
      <c r="J1751" t="s">
        <v>882</v>
      </c>
      <c r="K1751" t="s">
        <v>882</v>
      </c>
      <c r="L1751" t="s">
        <v>882</v>
      </c>
    </row>
    <row r="1752" spans="1:12" x14ac:dyDescent="0.25">
      <c r="A1752" t="s">
        <v>31</v>
      </c>
      <c r="B1752" s="9" t="s">
        <v>913</v>
      </c>
      <c r="C1752" t="s">
        <v>385</v>
      </c>
      <c r="D1752" t="s">
        <v>882</v>
      </c>
      <c r="E1752" t="s">
        <v>882</v>
      </c>
      <c r="F1752" t="s">
        <v>882</v>
      </c>
      <c r="G1752" t="s">
        <v>882</v>
      </c>
      <c r="H1752" t="s">
        <v>882</v>
      </c>
      <c r="I1752" t="s">
        <v>882</v>
      </c>
      <c r="J1752" t="s">
        <v>882</v>
      </c>
      <c r="K1752" t="s">
        <v>882</v>
      </c>
      <c r="L1752" t="s">
        <v>882</v>
      </c>
    </row>
    <row r="1753" spans="1:12" x14ac:dyDescent="0.25">
      <c r="A1753" t="s">
        <v>31</v>
      </c>
      <c r="B1753" s="9" t="s">
        <v>894</v>
      </c>
      <c r="C1753" t="s">
        <v>271</v>
      </c>
      <c r="D1753" t="s">
        <v>401</v>
      </c>
      <c r="E1753" t="s">
        <v>193</v>
      </c>
      <c r="F1753" t="s">
        <v>747</v>
      </c>
      <c r="G1753" t="s">
        <v>882</v>
      </c>
      <c r="H1753" t="s">
        <v>882</v>
      </c>
      <c r="I1753" t="s">
        <v>882</v>
      </c>
      <c r="J1753" t="s">
        <v>882</v>
      </c>
      <c r="K1753" t="s">
        <v>882</v>
      </c>
      <c r="L1753" t="s">
        <v>882</v>
      </c>
    </row>
    <row r="1754" spans="1:12" x14ac:dyDescent="0.25">
      <c r="A1754" t="s">
        <v>31</v>
      </c>
      <c r="B1754" s="9" t="s">
        <v>914</v>
      </c>
      <c r="C1754" t="s">
        <v>184</v>
      </c>
      <c r="D1754" t="s">
        <v>190</v>
      </c>
      <c r="E1754" t="s">
        <v>563</v>
      </c>
      <c r="F1754" t="s">
        <v>882</v>
      </c>
      <c r="G1754" t="s">
        <v>882</v>
      </c>
      <c r="H1754" t="s">
        <v>882</v>
      </c>
      <c r="I1754" t="s">
        <v>882</v>
      </c>
      <c r="J1754" t="s">
        <v>882</v>
      </c>
      <c r="K1754" t="s">
        <v>882</v>
      </c>
      <c r="L1754" t="s">
        <v>882</v>
      </c>
    </row>
    <row r="1755" spans="1:12" x14ac:dyDescent="0.25">
      <c r="A1755" t="s">
        <v>31</v>
      </c>
      <c r="B1755" s="9" t="s">
        <v>896</v>
      </c>
      <c r="C1755" t="s">
        <v>739</v>
      </c>
      <c r="D1755" t="s">
        <v>882</v>
      </c>
      <c r="E1755" t="s">
        <v>882</v>
      </c>
      <c r="F1755" t="s">
        <v>882</v>
      </c>
      <c r="G1755" t="s">
        <v>882</v>
      </c>
      <c r="H1755" t="s">
        <v>882</v>
      </c>
      <c r="I1755" t="s">
        <v>882</v>
      </c>
      <c r="J1755" t="s">
        <v>882</v>
      </c>
      <c r="K1755" t="s">
        <v>882</v>
      </c>
      <c r="L1755" t="s">
        <v>882</v>
      </c>
    </row>
    <row r="1756" spans="1:12" x14ac:dyDescent="0.25">
      <c r="A1756" t="s">
        <v>31</v>
      </c>
      <c r="B1756" s="9" t="s">
        <v>897</v>
      </c>
      <c r="C1756" t="s">
        <v>573</v>
      </c>
      <c r="D1756" t="s">
        <v>702</v>
      </c>
      <c r="E1756" t="s">
        <v>882</v>
      </c>
      <c r="F1756" t="s">
        <v>882</v>
      </c>
      <c r="G1756" t="s">
        <v>882</v>
      </c>
      <c r="H1756" t="s">
        <v>882</v>
      </c>
      <c r="I1756" t="s">
        <v>882</v>
      </c>
      <c r="J1756" t="s">
        <v>882</v>
      </c>
      <c r="K1756" t="s">
        <v>882</v>
      </c>
      <c r="L1756" t="s">
        <v>882</v>
      </c>
    </row>
    <row r="1757" spans="1:12" x14ac:dyDescent="0.25">
      <c r="A1757" t="s">
        <v>31</v>
      </c>
      <c r="B1757" s="9" t="s">
        <v>898</v>
      </c>
      <c r="C1757" t="s">
        <v>487</v>
      </c>
      <c r="D1757" t="s">
        <v>558</v>
      </c>
      <c r="E1757" t="s">
        <v>727</v>
      </c>
      <c r="F1757" t="s">
        <v>228</v>
      </c>
      <c r="G1757" t="s">
        <v>54</v>
      </c>
      <c r="H1757" t="s">
        <v>396</v>
      </c>
      <c r="I1757" t="s">
        <v>882</v>
      </c>
      <c r="J1757" t="s">
        <v>882</v>
      </c>
      <c r="K1757" t="s">
        <v>882</v>
      </c>
      <c r="L1757" t="s">
        <v>882</v>
      </c>
    </row>
    <row r="1758" spans="1:12" x14ac:dyDescent="0.25">
      <c r="A1758" t="s">
        <v>31</v>
      </c>
      <c r="B1758" s="9" t="s">
        <v>899</v>
      </c>
      <c r="C1758" t="s">
        <v>288</v>
      </c>
      <c r="D1758" t="s">
        <v>598</v>
      </c>
      <c r="E1758" t="s">
        <v>621</v>
      </c>
      <c r="F1758" t="s">
        <v>882</v>
      </c>
      <c r="G1758" t="s">
        <v>882</v>
      </c>
      <c r="H1758" t="s">
        <v>882</v>
      </c>
      <c r="I1758" t="s">
        <v>882</v>
      </c>
      <c r="J1758" t="s">
        <v>882</v>
      </c>
      <c r="K1758" t="s">
        <v>882</v>
      </c>
      <c r="L1758" t="s">
        <v>882</v>
      </c>
    </row>
    <row r="1759" spans="1:12" x14ac:dyDescent="0.25">
      <c r="A1759" t="s">
        <v>31</v>
      </c>
      <c r="B1759" s="9" t="s">
        <v>900</v>
      </c>
      <c r="C1759" t="s">
        <v>540</v>
      </c>
      <c r="D1759" t="s">
        <v>704</v>
      </c>
      <c r="E1759" t="s">
        <v>344</v>
      </c>
      <c r="F1759" t="s">
        <v>117</v>
      </c>
      <c r="G1759" t="s">
        <v>402</v>
      </c>
      <c r="H1759" t="s">
        <v>526</v>
      </c>
      <c r="I1759" t="s">
        <v>267</v>
      </c>
      <c r="J1759" t="s">
        <v>738</v>
      </c>
      <c r="K1759" t="s">
        <v>453</v>
      </c>
      <c r="L1759" t="s">
        <v>882</v>
      </c>
    </row>
    <row r="1760" spans="1:12" x14ac:dyDescent="0.25">
      <c r="A1760" t="s">
        <v>31</v>
      </c>
      <c r="B1760" s="9" t="s">
        <v>901</v>
      </c>
      <c r="C1760" t="s">
        <v>271</v>
      </c>
      <c r="D1760" t="s">
        <v>401</v>
      </c>
      <c r="E1760" t="s">
        <v>660</v>
      </c>
      <c r="F1760" t="s">
        <v>512</v>
      </c>
      <c r="G1760" t="s">
        <v>422</v>
      </c>
      <c r="H1760" t="s">
        <v>736</v>
      </c>
      <c r="I1760" t="s">
        <v>193</v>
      </c>
      <c r="J1760" t="s">
        <v>747</v>
      </c>
      <c r="K1760" t="s">
        <v>205</v>
      </c>
      <c r="L1760" t="s">
        <v>272</v>
      </c>
    </row>
    <row r="1761" spans="1:12" x14ac:dyDescent="0.25">
      <c r="A1761" t="s">
        <v>31</v>
      </c>
      <c r="B1761" s="9" t="s">
        <v>902</v>
      </c>
      <c r="C1761" t="s">
        <v>739</v>
      </c>
      <c r="D1761" t="s">
        <v>184</v>
      </c>
      <c r="E1761" t="s">
        <v>190</v>
      </c>
      <c r="F1761" t="s">
        <v>563</v>
      </c>
      <c r="G1761" t="s">
        <v>882</v>
      </c>
      <c r="H1761" t="s">
        <v>882</v>
      </c>
      <c r="I1761" t="s">
        <v>882</v>
      </c>
      <c r="J1761" t="s">
        <v>882</v>
      </c>
      <c r="K1761" t="s">
        <v>882</v>
      </c>
      <c r="L1761" t="s">
        <v>882</v>
      </c>
    </row>
    <row r="1762" spans="1:12" x14ac:dyDescent="0.25">
      <c r="A1762" t="s">
        <v>937</v>
      </c>
      <c r="B1762" s="9" t="s">
        <v>881</v>
      </c>
      <c r="C1762" t="s">
        <v>450</v>
      </c>
      <c r="D1762" t="s">
        <v>882</v>
      </c>
      <c r="E1762" t="s">
        <v>882</v>
      </c>
      <c r="F1762" t="s">
        <v>882</v>
      </c>
      <c r="G1762" t="s">
        <v>882</v>
      </c>
      <c r="H1762" t="s">
        <v>882</v>
      </c>
      <c r="I1762" t="s">
        <v>882</v>
      </c>
      <c r="J1762" t="s">
        <v>882</v>
      </c>
      <c r="K1762" t="s">
        <v>882</v>
      </c>
      <c r="L1762" t="s">
        <v>882</v>
      </c>
    </row>
    <row r="1763" spans="1:12" x14ac:dyDescent="0.25">
      <c r="A1763" t="s">
        <v>937</v>
      </c>
      <c r="B1763" s="9" t="s">
        <v>903</v>
      </c>
      <c r="C1763" t="s">
        <v>327</v>
      </c>
      <c r="D1763" t="s">
        <v>882</v>
      </c>
      <c r="E1763" t="s">
        <v>882</v>
      </c>
      <c r="F1763" t="s">
        <v>882</v>
      </c>
      <c r="G1763" t="s">
        <v>882</v>
      </c>
      <c r="H1763" t="s">
        <v>882</v>
      </c>
      <c r="I1763" t="s">
        <v>882</v>
      </c>
      <c r="J1763" t="s">
        <v>882</v>
      </c>
      <c r="K1763" t="s">
        <v>882</v>
      </c>
      <c r="L1763" t="s">
        <v>882</v>
      </c>
    </row>
    <row r="1764" spans="1:12" x14ac:dyDescent="0.25">
      <c r="A1764" t="s">
        <v>937</v>
      </c>
      <c r="B1764" s="9" t="s">
        <v>906</v>
      </c>
      <c r="C1764" t="s">
        <v>590</v>
      </c>
      <c r="D1764" t="s">
        <v>882</v>
      </c>
      <c r="E1764" t="s">
        <v>882</v>
      </c>
      <c r="F1764" t="s">
        <v>882</v>
      </c>
      <c r="G1764" t="s">
        <v>882</v>
      </c>
      <c r="H1764" t="s">
        <v>882</v>
      </c>
      <c r="I1764" t="s">
        <v>882</v>
      </c>
      <c r="J1764" t="s">
        <v>882</v>
      </c>
      <c r="K1764" t="s">
        <v>882</v>
      </c>
      <c r="L1764" t="s">
        <v>882</v>
      </c>
    </row>
    <row r="1765" spans="1:12" x14ac:dyDescent="0.25">
      <c r="A1765" t="s">
        <v>937</v>
      </c>
      <c r="B1765" s="9" t="s">
        <v>884</v>
      </c>
      <c r="C1765" t="s">
        <v>54</v>
      </c>
      <c r="D1765" t="s">
        <v>426</v>
      </c>
      <c r="E1765" t="s">
        <v>882</v>
      </c>
      <c r="F1765" t="s">
        <v>882</v>
      </c>
      <c r="G1765" t="s">
        <v>882</v>
      </c>
      <c r="H1765" t="s">
        <v>882</v>
      </c>
      <c r="I1765" t="s">
        <v>882</v>
      </c>
      <c r="J1765" t="s">
        <v>882</v>
      </c>
      <c r="K1765" t="s">
        <v>882</v>
      </c>
      <c r="L1765" t="s">
        <v>882</v>
      </c>
    </row>
    <row r="1766" spans="1:12" x14ac:dyDescent="0.25">
      <c r="A1766" t="s">
        <v>937</v>
      </c>
      <c r="B1766" s="9" t="s">
        <v>907</v>
      </c>
      <c r="C1766" t="s">
        <v>346</v>
      </c>
      <c r="D1766" t="s">
        <v>882</v>
      </c>
      <c r="E1766" t="s">
        <v>882</v>
      </c>
      <c r="F1766" t="s">
        <v>882</v>
      </c>
      <c r="G1766" t="s">
        <v>882</v>
      </c>
      <c r="H1766" t="s">
        <v>882</v>
      </c>
      <c r="I1766" t="s">
        <v>882</v>
      </c>
      <c r="J1766" t="s">
        <v>882</v>
      </c>
      <c r="K1766" t="s">
        <v>882</v>
      </c>
      <c r="L1766" t="s">
        <v>882</v>
      </c>
    </row>
    <row r="1767" spans="1:12" x14ac:dyDescent="0.25">
      <c r="A1767" t="s">
        <v>937</v>
      </c>
      <c r="B1767" s="9" t="s">
        <v>885</v>
      </c>
      <c r="C1767" t="s">
        <v>240</v>
      </c>
      <c r="D1767" t="s">
        <v>288</v>
      </c>
      <c r="E1767" t="s">
        <v>882</v>
      </c>
      <c r="F1767" t="s">
        <v>882</v>
      </c>
      <c r="G1767" t="s">
        <v>882</v>
      </c>
      <c r="H1767" t="s">
        <v>882</v>
      </c>
      <c r="I1767" t="s">
        <v>882</v>
      </c>
      <c r="J1767" t="s">
        <v>882</v>
      </c>
      <c r="K1767" t="s">
        <v>882</v>
      </c>
      <c r="L1767" t="s">
        <v>882</v>
      </c>
    </row>
    <row r="1768" spans="1:12" x14ac:dyDescent="0.25">
      <c r="A1768" t="s">
        <v>937</v>
      </c>
      <c r="B1768" s="9" t="s">
        <v>886</v>
      </c>
      <c r="C1768" t="s">
        <v>137</v>
      </c>
      <c r="D1768" t="s">
        <v>882</v>
      </c>
      <c r="E1768" t="s">
        <v>882</v>
      </c>
      <c r="F1768" t="s">
        <v>882</v>
      </c>
      <c r="G1768" t="s">
        <v>882</v>
      </c>
      <c r="H1768" t="s">
        <v>882</v>
      </c>
      <c r="I1768" t="s">
        <v>882</v>
      </c>
      <c r="J1768" t="s">
        <v>882</v>
      </c>
      <c r="K1768" t="s">
        <v>882</v>
      </c>
      <c r="L1768" t="s">
        <v>882</v>
      </c>
    </row>
    <row r="1769" spans="1:12" x14ac:dyDescent="0.25">
      <c r="A1769" t="s">
        <v>937</v>
      </c>
      <c r="B1769" s="9" t="s">
        <v>909</v>
      </c>
      <c r="C1769" t="s">
        <v>129</v>
      </c>
      <c r="D1769" t="s">
        <v>882</v>
      </c>
      <c r="E1769" t="s">
        <v>882</v>
      </c>
      <c r="F1769" t="s">
        <v>882</v>
      </c>
      <c r="G1769" t="s">
        <v>882</v>
      </c>
      <c r="H1769" t="s">
        <v>882</v>
      </c>
      <c r="I1769" t="s">
        <v>882</v>
      </c>
      <c r="J1769" t="s">
        <v>882</v>
      </c>
      <c r="K1769" t="s">
        <v>882</v>
      </c>
      <c r="L1769" t="s">
        <v>882</v>
      </c>
    </row>
    <row r="1770" spans="1:12" x14ac:dyDescent="0.25">
      <c r="A1770" t="s">
        <v>937</v>
      </c>
      <c r="B1770" s="9" t="s">
        <v>910</v>
      </c>
      <c r="C1770" t="s">
        <v>126</v>
      </c>
      <c r="D1770" t="s">
        <v>882</v>
      </c>
      <c r="E1770" t="s">
        <v>882</v>
      </c>
      <c r="F1770" t="s">
        <v>882</v>
      </c>
      <c r="G1770" t="s">
        <v>882</v>
      </c>
      <c r="H1770" t="s">
        <v>882</v>
      </c>
      <c r="I1770" t="s">
        <v>882</v>
      </c>
      <c r="J1770" t="s">
        <v>882</v>
      </c>
      <c r="K1770" t="s">
        <v>882</v>
      </c>
      <c r="L1770" t="s">
        <v>882</v>
      </c>
    </row>
    <row r="1771" spans="1:12" x14ac:dyDescent="0.25">
      <c r="A1771" t="s">
        <v>937</v>
      </c>
      <c r="B1771" s="9" t="s">
        <v>890</v>
      </c>
      <c r="C1771" t="s">
        <v>296</v>
      </c>
      <c r="D1771" t="s">
        <v>644</v>
      </c>
      <c r="E1771" t="s">
        <v>882</v>
      </c>
      <c r="F1771" t="s">
        <v>882</v>
      </c>
      <c r="G1771" t="s">
        <v>882</v>
      </c>
      <c r="H1771" t="s">
        <v>882</v>
      </c>
      <c r="I1771" t="s">
        <v>882</v>
      </c>
      <c r="J1771" t="s">
        <v>882</v>
      </c>
      <c r="K1771" t="s">
        <v>882</v>
      </c>
      <c r="L1771" t="s">
        <v>882</v>
      </c>
    </row>
    <row r="1772" spans="1:12" x14ac:dyDescent="0.25">
      <c r="A1772" t="s">
        <v>937</v>
      </c>
      <c r="B1772" s="9" t="s">
        <v>892</v>
      </c>
      <c r="C1772" t="s">
        <v>736</v>
      </c>
      <c r="D1772" t="s">
        <v>198</v>
      </c>
      <c r="E1772" t="s">
        <v>660</v>
      </c>
      <c r="F1772" t="s">
        <v>882</v>
      </c>
      <c r="G1772" t="s">
        <v>882</v>
      </c>
      <c r="H1772" t="s">
        <v>882</v>
      </c>
      <c r="I1772" t="s">
        <v>882</v>
      </c>
      <c r="J1772" t="s">
        <v>882</v>
      </c>
      <c r="K1772" t="s">
        <v>882</v>
      </c>
      <c r="L1772" t="s">
        <v>882</v>
      </c>
    </row>
    <row r="1773" spans="1:12" x14ac:dyDescent="0.25">
      <c r="A1773" t="s">
        <v>937</v>
      </c>
      <c r="B1773" s="9" t="s">
        <v>893</v>
      </c>
      <c r="C1773" t="s">
        <v>509</v>
      </c>
      <c r="D1773" t="s">
        <v>579</v>
      </c>
      <c r="E1773" t="s">
        <v>672</v>
      </c>
      <c r="F1773" t="s">
        <v>882</v>
      </c>
      <c r="G1773" t="s">
        <v>882</v>
      </c>
      <c r="H1773" t="s">
        <v>882</v>
      </c>
      <c r="I1773" t="s">
        <v>882</v>
      </c>
      <c r="J1773" t="s">
        <v>882</v>
      </c>
      <c r="K1773" t="s">
        <v>882</v>
      </c>
      <c r="L1773" t="s">
        <v>882</v>
      </c>
    </row>
    <row r="1774" spans="1:12" x14ac:dyDescent="0.25">
      <c r="A1774" t="s">
        <v>937</v>
      </c>
      <c r="B1774" s="9" t="s">
        <v>912</v>
      </c>
      <c r="C1774" t="s">
        <v>718</v>
      </c>
      <c r="D1774" t="s">
        <v>882</v>
      </c>
      <c r="E1774" t="s">
        <v>882</v>
      </c>
      <c r="F1774" t="s">
        <v>882</v>
      </c>
      <c r="G1774" t="s">
        <v>882</v>
      </c>
      <c r="H1774" t="s">
        <v>882</v>
      </c>
      <c r="I1774" t="s">
        <v>882</v>
      </c>
      <c r="J1774" t="s">
        <v>882</v>
      </c>
      <c r="K1774" t="s">
        <v>882</v>
      </c>
      <c r="L1774" t="s">
        <v>882</v>
      </c>
    </row>
    <row r="1775" spans="1:12" x14ac:dyDescent="0.25">
      <c r="A1775" t="s">
        <v>937</v>
      </c>
      <c r="B1775" s="9" t="s">
        <v>894</v>
      </c>
      <c r="C1775" t="s">
        <v>271</v>
      </c>
      <c r="D1775" t="s">
        <v>193</v>
      </c>
      <c r="E1775" t="s">
        <v>401</v>
      </c>
      <c r="F1775" t="s">
        <v>747</v>
      </c>
      <c r="G1775" t="s">
        <v>882</v>
      </c>
      <c r="H1775" t="s">
        <v>882</v>
      </c>
      <c r="I1775" t="s">
        <v>882</v>
      </c>
      <c r="J1775" t="s">
        <v>882</v>
      </c>
      <c r="K1775" t="s">
        <v>882</v>
      </c>
      <c r="L1775" t="s">
        <v>882</v>
      </c>
    </row>
    <row r="1776" spans="1:12" x14ac:dyDescent="0.25">
      <c r="A1776" t="s">
        <v>937</v>
      </c>
      <c r="B1776" s="9" t="s">
        <v>914</v>
      </c>
      <c r="C1776" t="s">
        <v>190</v>
      </c>
      <c r="D1776" t="s">
        <v>882</v>
      </c>
      <c r="E1776" t="s">
        <v>882</v>
      </c>
      <c r="F1776" t="s">
        <v>882</v>
      </c>
      <c r="G1776" t="s">
        <v>882</v>
      </c>
      <c r="H1776" t="s">
        <v>882</v>
      </c>
      <c r="I1776" t="s">
        <v>882</v>
      </c>
      <c r="J1776" t="s">
        <v>882</v>
      </c>
      <c r="K1776" t="s">
        <v>882</v>
      </c>
      <c r="L1776" t="s">
        <v>882</v>
      </c>
    </row>
    <row r="1777" spans="1:12" x14ac:dyDescent="0.25">
      <c r="A1777" t="s">
        <v>937</v>
      </c>
      <c r="B1777" s="9" t="s">
        <v>896</v>
      </c>
      <c r="C1777" t="s">
        <v>480</v>
      </c>
      <c r="D1777" t="s">
        <v>746</v>
      </c>
      <c r="E1777" t="s">
        <v>882</v>
      </c>
      <c r="F1777" t="s">
        <v>882</v>
      </c>
      <c r="G1777" t="s">
        <v>882</v>
      </c>
      <c r="H1777" t="s">
        <v>882</v>
      </c>
      <c r="I1777" t="s">
        <v>882</v>
      </c>
      <c r="J1777" t="s">
        <v>882</v>
      </c>
      <c r="K1777" t="s">
        <v>882</v>
      </c>
      <c r="L1777" t="s">
        <v>882</v>
      </c>
    </row>
    <row r="1778" spans="1:12" x14ac:dyDescent="0.25">
      <c r="A1778" t="s">
        <v>937</v>
      </c>
      <c r="B1778" s="9" t="s">
        <v>897</v>
      </c>
      <c r="C1778" t="s">
        <v>450</v>
      </c>
      <c r="D1778" t="s">
        <v>327</v>
      </c>
      <c r="E1778" t="s">
        <v>882</v>
      </c>
      <c r="F1778" t="s">
        <v>882</v>
      </c>
      <c r="G1778" t="s">
        <v>882</v>
      </c>
      <c r="H1778" t="s">
        <v>882</v>
      </c>
      <c r="I1778" t="s">
        <v>882</v>
      </c>
      <c r="J1778" t="s">
        <v>882</v>
      </c>
      <c r="K1778" t="s">
        <v>882</v>
      </c>
      <c r="L1778" t="s">
        <v>882</v>
      </c>
    </row>
    <row r="1779" spans="1:12" x14ac:dyDescent="0.25">
      <c r="A1779" t="s">
        <v>937</v>
      </c>
      <c r="B1779" s="9" t="s">
        <v>898</v>
      </c>
      <c r="C1779" t="s">
        <v>590</v>
      </c>
      <c r="D1779" t="s">
        <v>54</v>
      </c>
      <c r="E1779" t="s">
        <v>426</v>
      </c>
      <c r="F1779" t="s">
        <v>882</v>
      </c>
      <c r="G1779" t="s">
        <v>882</v>
      </c>
      <c r="H1779" t="s">
        <v>882</v>
      </c>
      <c r="I1779" t="s">
        <v>882</v>
      </c>
      <c r="J1779" t="s">
        <v>882</v>
      </c>
      <c r="K1779" t="s">
        <v>882</v>
      </c>
      <c r="L1779" t="s">
        <v>882</v>
      </c>
    </row>
    <row r="1780" spans="1:12" x14ac:dyDescent="0.25">
      <c r="A1780" t="s">
        <v>937</v>
      </c>
      <c r="B1780" s="9" t="s">
        <v>899</v>
      </c>
      <c r="C1780" t="s">
        <v>346</v>
      </c>
      <c r="D1780" t="s">
        <v>240</v>
      </c>
      <c r="E1780" t="s">
        <v>288</v>
      </c>
      <c r="F1780" t="s">
        <v>137</v>
      </c>
      <c r="G1780" t="s">
        <v>129</v>
      </c>
      <c r="H1780" t="s">
        <v>126</v>
      </c>
      <c r="I1780" t="s">
        <v>882</v>
      </c>
      <c r="J1780" t="s">
        <v>882</v>
      </c>
      <c r="K1780" t="s">
        <v>882</v>
      </c>
      <c r="L1780" t="s">
        <v>882</v>
      </c>
    </row>
    <row r="1781" spans="1:12" x14ac:dyDescent="0.25">
      <c r="A1781" t="s">
        <v>937</v>
      </c>
      <c r="B1781" s="9" t="s">
        <v>900</v>
      </c>
      <c r="C1781" t="s">
        <v>296</v>
      </c>
      <c r="D1781" t="s">
        <v>644</v>
      </c>
      <c r="E1781" t="s">
        <v>882</v>
      </c>
      <c r="F1781" t="s">
        <v>882</v>
      </c>
      <c r="G1781" t="s">
        <v>882</v>
      </c>
      <c r="H1781" t="s">
        <v>882</v>
      </c>
      <c r="I1781" t="s">
        <v>882</v>
      </c>
      <c r="J1781" t="s">
        <v>882</v>
      </c>
      <c r="K1781" t="s">
        <v>882</v>
      </c>
      <c r="L1781" t="s">
        <v>882</v>
      </c>
    </row>
    <row r="1782" spans="1:12" x14ac:dyDescent="0.25">
      <c r="A1782" t="s">
        <v>937</v>
      </c>
      <c r="B1782" s="9" t="s">
        <v>901</v>
      </c>
      <c r="C1782" t="s">
        <v>736</v>
      </c>
      <c r="D1782" t="s">
        <v>509</v>
      </c>
      <c r="E1782" t="s">
        <v>579</v>
      </c>
      <c r="F1782" t="s">
        <v>271</v>
      </c>
      <c r="G1782" t="s">
        <v>198</v>
      </c>
      <c r="H1782" t="s">
        <v>660</v>
      </c>
      <c r="I1782" t="s">
        <v>672</v>
      </c>
      <c r="J1782" t="s">
        <v>718</v>
      </c>
      <c r="K1782" t="s">
        <v>193</v>
      </c>
      <c r="L1782" t="s">
        <v>401</v>
      </c>
    </row>
    <row r="1783" spans="1:12" x14ac:dyDescent="0.25">
      <c r="A1783" t="s">
        <v>937</v>
      </c>
      <c r="B1783" s="9" t="s">
        <v>902</v>
      </c>
      <c r="C1783" t="s">
        <v>190</v>
      </c>
      <c r="D1783" t="s">
        <v>480</v>
      </c>
      <c r="E1783" t="s">
        <v>746</v>
      </c>
      <c r="F1783" t="s">
        <v>882</v>
      </c>
      <c r="G1783" t="s">
        <v>882</v>
      </c>
      <c r="H1783" t="s">
        <v>882</v>
      </c>
      <c r="I1783" t="s">
        <v>882</v>
      </c>
      <c r="J1783" t="s">
        <v>882</v>
      </c>
      <c r="K1783" t="s">
        <v>882</v>
      </c>
      <c r="L1783" t="s">
        <v>882</v>
      </c>
    </row>
    <row r="1784" spans="1:12" x14ac:dyDescent="0.25">
      <c r="A1784" t="s">
        <v>23</v>
      </c>
      <c r="B1784" s="9" t="s">
        <v>881</v>
      </c>
      <c r="C1784" t="s">
        <v>693</v>
      </c>
      <c r="D1784" t="s">
        <v>717</v>
      </c>
      <c r="E1784" t="s">
        <v>760</v>
      </c>
      <c r="F1784" t="s">
        <v>166</v>
      </c>
      <c r="G1784" t="s">
        <v>298</v>
      </c>
      <c r="H1784" t="s">
        <v>339</v>
      </c>
      <c r="I1784" t="s">
        <v>681</v>
      </c>
      <c r="J1784" t="s">
        <v>882</v>
      </c>
      <c r="K1784" t="s">
        <v>882</v>
      </c>
      <c r="L1784" t="s">
        <v>882</v>
      </c>
    </row>
    <row r="1785" spans="1:12" x14ac:dyDescent="0.25">
      <c r="A1785" t="s">
        <v>23</v>
      </c>
      <c r="B1785" s="9" t="s">
        <v>903</v>
      </c>
      <c r="C1785" t="s">
        <v>697</v>
      </c>
      <c r="D1785" t="s">
        <v>882</v>
      </c>
      <c r="E1785" t="s">
        <v>882</v>
      </c>
      <c r="F1785" t="s">
        <v>882</v>
      </c>
      <c r="G1785" t="s">
        <v>882</v>
      </c>
      <c r="H1785" t="s">
        <v>882</v>
      </c>
      <c r="I1785" t="s">
        <v>882</v>
      </c>
      <c r="J1785" t="s">
        <v>882</v>
      </c>
      <c r="K1785" t="s">
        <v>882</v>
      </c>
      <c r="L1785" t="s">
        <v>882</v>
      </c>
    </row>
    <row r="1786" spans="1:12" x14ac:dyDescent="0.25">
      <c r="A1786" t="s">
        <v>23</v>
      </c>
      <c r="B1786" s="9" t="s">
        <v>904</v>
      </c>
      <c r="C1786" t="s">
        <v>702</v>
      </c>
      <c r="D1786" t="s">
        <v>49</v>
      </c>
      <c r="E1786" t="s">
        <v>171</v>
      </c>
      <c r="F1786" t="s">
        <v>452</v>
      </c>
      <c r="G1786" t="s">
        <v>882</v>
      </c>
      <c r="H1786" t="s">
        <v>882</v>
      </c>
      <c r="I1786" t="s">
        <v>882</v>
      </c>
      <c r="J1786" t="s">
        <v>882</v>
      </c>
      <c r="K1786" t="s">
        <v>882</v>
      </c>
      <c r="L1786" t="s">
        <v>882</v>
      </c>
    </row>
    <row r="1787" spans="1:12" x14ac:dyDescent="0.25">
      <c r="A1787" t="s">
        <v>23</v>
      </c>
      <c r="B1787" s="9" t="s">
        <v>905</v>
      </c>
      <c r="C1787" t="s">
        <v>367</v>
      </c>
      <c r="D1787" t="s">
        <v>882</v>
      </c>
      <c r="E1787" t="s">
        <v>882</v>
      </c>
      <c r="F1787" t="s">
        <v>882</v>
      </c>
      <c r="G1787" t="s">
        <v>882</v>
      </c>
      <c r="H1787" t="s">
        <v>882</v>
      </c>
      <c r="I1787" t="s">
        <v>882</v>
      </c>
      <c r="J1787" t="s">
        <v>882</v>
      </c>
      <c r="K1787" t="s">
        <v>882</v>
      </c>
      <c r="L1787" t="s">
        <v>882</v>
      </c>
    </row>
    <row r="1788" spans="1:12" x14ac:dyDescent="0.25">
      <c r="A1788" t="s">
        <v>23</v>
      </c>
      <c r="B1788" s="9" t="s">
        <v>906</v>
      </c>
      <c r="C1788" t="s">
        <v>147</v>
      </c>
      <c r="D1788" t="s">
        <v>727</v>
      </c>
      <c r="E1788" t="s">
        <v>317</v>
      </c>
      <c r="F1788" t="s">
        <v>487</v>
      </c>
      <c r="G1788" t="s">
        <v>348</v>
      </c>
      <c r="H1788" t="s">
        <v>590</v>
      </c>
      <c r="I1788" t="s">
        <v>732</v>
      </c>
      <c r="J1788" t="s">
        <v>162</v>
      </c>
      <c r="K1788" t="s">
        <v>599</v>
      </c>
      <c r="L1788" t="s">
        <v>61</v>
      </c>
    </row>
    <row r="1789" spans="1:12" x14ac:dyDescent="0.25">
      <c r="A1789" t="s">
        <v>23</v>
      </c>
      <c r="B1789" s="9" t="s">
        <v>883</v>
      </c>
      <c r="C1789" t="s">
        <v>629</v>
      </c>
      <c r="D1789" t="s">
        <v>228</v>
      </c>
      <c r="E1789" t="s">
        <v>203</v>
      </c>
      <c r="F1789" t="s">
        <v>390</v>
      </c>
      <c r="G1789" t="s">
        <v>534</v>
      </c>
      <c r="H1789" t="s">
        <v>726</v>
      </c>
      <c r="I1789" t="s">
        <v>882</v>
      </c>
      <c r="J1789" t="s">
        <v>882</v>
      </c>
      <c r="K1789" t="s">
        <v>882</v>
      </c>
      <c r="L1789" t="s">
        <v>882</v>
      </c>
    </row>
    <row r="1790" spans="1:12" x14ac:dyDescent="0.25">
      <c r="A1790" t="s">
        <v>23</v>
      </c>
      <c r="B1790" s="9" t="s">
        <v>884</v>
      </c>
      <c r="C1790" t="s">
        <v>426</v>
      </c>
      <c r="D1790" t="s">
        <v>396</v>
      </c>
      <c r="E1790" t="s">
        <v>60</v>
      </c>
      <c r="F1790" t="s">
        <v>54</v>
      </c>
      <c r="G1790" t="s">
        <v>614</v>
      </c>
      <c r="H1790" t="s">
        <v>666</v>
      </c>
      <c r="I1790" t="s">
        <v>58</v>
      </c>
      <c r="J1790" t="s">
        <v>156</v>
      </c>
      <c r="K1790" t="s">
        <v>225</v>
      </c>
      <c r="L1790" t="s">
        <v>230</v>
      </c>
    </row>
    <row r="1791" spans="1:12" x14ac:dyDescent="0.25">
      <c r="A1791" t="s">
        <v>23</v>
      </c>
      <c r="B1791" s="9" t="s">
        <v>907</v>
      </c>
      <c r="C1791" t="s">
        <v>310</v>
      </c>
      <c r="D1791" t="s">
        <v>651</v>
      </c>
      <c r="E1791" t="s">
        <v>882</v>
      </c>
      <c r="F1791" t="s">
        <v>882</v>
      </c>
      <c r="G1791" t="s">
        <v>882</v>
      </c>
      <c r="H1791" t="s">
        <v>882</v>
      </c>
      <c r="I1791" t="s">
        <v>882</v>
      </c>
      <c r="J1791" t="s">
        <v>882</v>
      </c>
      <c r="K1791" t="s">
        <v>882</v>
      </c>
      <c r="L1791" t="s">
        <v>882</v>
      </c>
    </row>
    <row r="1792" spans="1:12" x14ac:dyDescent="0.25">
      <c r="A1792" t="s">
        <v>23</v>
      </c>
      <c r="B1792" s="9" t="s">
        <v>885</v>
      </c>
      <c r="C1792" t="s">
        <v>288</v>
      </c>
      <c r="D1792" t="s">
        <v>240</v>
      </c>
      <c r="E1792" t="s">
        <v>290</v>
      </c>
      <c r="F1792" t="s">
        <v>882</v>
      </c>
      <c r="G1792" t="s">
        <v>882</v>
      </c>
      <c r="H1792" t="s">
        <v>882</v>
      </c>
      <c r="I1792" t="s">
        <v>882</v>
      </c>
      <c r="J1792" t="s">
        <v>882</v>
      </c>
      <c r="K1792" t="s">
        <v>882</v>
      </c>
      <c r="L1792" t="s">
        <v>882</v>
      </c>
    </row>
    <row r="1793" spans="1:12" x14ac:dyDescent="0.25">
      <c r="A1793" t="s">
        <v>23</v>
      </c>
      <c r="B1793" s="9" t="s">
        <v>886</v>
      </c>
      <c r="C1793" t="s">
        <v>113</v>
      </c>
      <c r="D1793" t="s">
        <v>137</v>
      </c>
      <c r="E1793" t="s">
        <v>351</v>
      </c>
      <c r="F1793" t="s">
        <v>381</v>
      </c>
      <c r="G1793" t="s">
        <v>382</v>
      </c>
      <c r="H1793" t="s">
        <v>70</v>
      </c>
      <c r="I1793" t="s">
        <v>552</v>
      </c>
      <c r="J1793" t="s">
        <v>598</v>
      </c>
      <c r="K1793" t="s">
        <v>744</v>
      </c>
      <c r="L1793" t="s">
        <v>882</v>
      </c>
    </row>
    <row r="1794" spans="1:12" x14ac:dyDescent="0.25">
      <c r="A1794" t="s">
        <v>23</v>
      </c>
      <c r="B1794" s="9" t="s">
        <v>908</v>
      </c>
      <c r="C1794" t="s">
        <v>109</v>
      </c>
      <c r="D1794" t="s">
        <v>503</v>
      </c>
      <c r="E1794" t="s">
        <v>202</v>
      </c>
      <c r="F1794" t="s">
        <v>633</v>
      </c>
      <c r="G1794" t="s">
        <v>882</v>
      </c>
      <c r="H1794" t="s">
        <v>882</v>
      </c>
      <c r="I1794" t="s">
        <v>882</v>
      </c>
      <c r="J1794" t="s">
        <v>882</v>
      </c>
      <c r="K1794" t="s">
        <v>882</v>
      </c>
      <c r="L1794" t="s">
        <v>882</v>
      </c>
    </row>
    <row r="1795" spans="1:12" x14ac:dyDescent="0.25">
      <c r="A1795" t="s">
        <v>23</v>
      </c>
      <c r="B1795" s="9" t="s">
        <v>887</v>
      </c>
      <c r="C1795" t="s">
        <v>621</v>
      </c>
      <c r="D1795" t="s">
        <v>547</v>
      </c>
      <c r="E1795" t="s">
        <v>353</v>
      </c>
      <c r="F1795" t="s">
        <v>714</v>
      </c>
      <c r="G1795" t="s">
        <v>882</v>
      </c>
      <c r="H1795" t="s">
        <v>882</v>
      </c>
      <c r="I1795" t="s">
        <v>882</v>
      </c>
      <c r="J1795" t="s">
        <v>882</v>
      </c>
      <c r="K1795" t="s">
        <v>882</v>
      </c>
      <c r="L1795" t="s">
        <v>882</v>
      </c>
    </row>
    <row r="1796" spans="1:12" x14ac:dyDescent="0.25">
      <c r="A1796" t="s">
        <v>23</v>
      </c>
      <c r="B1796" s="9" t="s">
        <v>910</v>
      </c>
      <c r="C1796" t="s">
        <v>126</v>
      </c>
      <c r="D1796" t="s">
        <v>882</v>
      </c>
      <c r="E1796" t="s">
        <v>882</v>
      </c>
      <c r="F1796" t="s">
        <v>882</v>
      </c>
      <c r="G1796" t="s">
        <v>882</v>
      </c>
      <c r="H1796" t="s">
        <v>882</v>
      </c>
      <c r="I1796" t="s">
        <v>882</v>
      </c>
      <c r="J1796" t="s">
        <v>882</v>
      </c>
      <c r="K1796" t="s">
        <v>882</v>
      </c>
      <c r="L1796" t="s">
        <v>882</v>
      </c>
    </row>
    <row r="1797" spans="1:12" x14ac:dyDescent="0.25">
      <c r="A1797" t="s">
        <v>23</v>
      </c>
      <c r="B1797" s="9" t="s">
        <v>888</v>
      </c>
      <c r="C1797" t="s">
        <v>738</v>
      </c>
      <c r="D1797" t="s">
        <v>117</v>
      </c>
      <c r="E1797" t="s">
        <v>337</v>
      </c>
      <c r="F1797" t="s">
        <v>74</v>
      </c>
      <c r="G1797" t="s">
        <v>882</v>
      </c>
      <c r="H1797" t="s">
        <v>882</v>
      </c>
      <c r="I1797" t="s">
        <v>882</v>
      </c>
      <c r="J1797" t="s">
        <v>882</v>
      </c>
      <c r="K1797" t="s">
        <v>882</v>
      </c>
      <c r="L1797" t="s">
        <v>882</v>
      </c>
    </row>
    <row r="1798" spans="1:12" x14ac:dyDescent="0.25">
      <c r="A1798" t="s">
        <v>23</v>
      </c>
      <c r="B1798" s="9" t="s">
        <v>889</v>
      </c>
      <c r="C1798" t="s">
        <v>704</v>
      </c>
      <c r="D1798" t="s">
        <v>402</v>
      </c>
      <c r="E1798" t="s">
        <v>478</v>
      </c>
      <c r="F1798" t="s">
        <v>540</v>
      </c>
      <c r="G1798" t="s">
        <v>756</v>
      </c>
      <c r="H1798" t="s">
        <v>224</v>
      </c>
      <c r="I1798" t="s">
        <v>340</v>
      </c>
      <c r="J1798" t="s">
        <v>403</v>
      </c>
      <c r="K1798" t="s">
        <v>477</v>
      </c>
      <c r="L1798" t="s">
        <v>483</v>
      </c>
    </row>
    <row r="1799" spans="1:12" x14ac:dyDescent="0.25">
      <c r="A1799" t="s">
        <v>23</v>
      </c>
      <c r="B1799" s="9" t="s">
        <v>890</v>
      </c>
      <c r="C1799" t="s">
        <v>72</v>
      </c>
      <c r="D1799" t="s">
        <v>296</v>
      </c>
      <c r="E1799" t="s">
        <v>459</v>
      </c>
      <c r="F1799" t="s">
        <v>73</v>
      </c>
      <c r="G1799" t="s">
        <v>439</v>
      </c>
      <c r="H1799" t="s">
        <v>526</v>
      </c>
      <c r="I1799" t="s">
        <v>882</v>
      </c>
      <c r="J1799" t="s">
        <v>882</v>
      </c>
      <c r="K1799" t="s">
        <v>882</v>
      </c>
      <c r="L1799" t="s">
        <v>882</v>
      </c>
    </row>
    <row r="1800" spans="1:12" x14ac:dyDescent="0.25">
      <c r="A1800" t="s">
        <v>23</v>
      </c>
      <c r="B1800" s="9" t="s">
        <v>911</v>
      </c>
      <c r="C1800" t="s">
        <v>267</v>
      </c>
      <c r="D1800" t="s">
        <v>882</v>
      </c>
      <c r="E1800" t="s">
        <v>882</v>
      </c>
      <c r="F1800" t="s">
        <v>882</v>
      </c>
      <c r="G1800" t="s">
        <v>882</v>
      </c>
      <c r="H1800" t="s">
        <v>882</v>
      </c>
      <c r="I1800" t="s">
        <v>882</v>
      </c>
      <c r="J1800" t="s">
        <v>882</v>
      </c>
      <c r="K1800" t="s">
        <v>882</v>
      </c>
      <c r="L1800" t="s">
        <v>882</v>
      </c>
    </row>
    <row r="1801" spans="1:12" x14ac:dyDescent="0.25">
      <c r="A1801" t="s">
        <v>23</v>
      </c>
      <c r="B1801" s="9" t="s">
        <v>891</v>
      </c>
      <c r="C1801" t="s">
        <v>453</v>
      </c>
      <c r="D1801" t="s">
        <v>639</v>
      </c>
      <c r="E1801" t="s">
        <v>645</v>
      </c>
      <c r="F1801" t="s">
        <v>123</v>
      </c>
      <c r="G1801" t="s">
        <v>344</v>
      </c>
      <c r="H1801" t="s">
        <v>131</v>
      </c>
      <c r="I1801" t="s">
        <v>323</v>
      </c>
      <c r="J1801" t="s">
        <v>370</v>
      </c>
      <c r="K1801" t="s">
        <v>648</v>
      </c>
      <c r="L1801" t="s">
        <v>699</v>
      </c>
    </row>
    <row r="1802" spans="1:12" x14ac:dyDescent="0.25">
      <c r="A1802" t="s">
        <v>23</v>
      </c>
      <c r="B1802" s="9" t="s">
        <v>892</v>
      </c>
      <c r="C1802" t="s">
        <v>198</v>
      </c>
      <c r="D1802" t="s">
        <v>507</v>
      </c>
      <c r="E1802" t="s">
        <v>736</v>
      </c>
      <c r="F1802" t="s">
        <v>295</v>
      </c>
      <c r="G1802" t="s">
        <v>422</v>
      </c>
      <c r="H1802" t="s">
        <v>506</v>
      </c>
      <c r="I1802" t="s">
        <v>615</v>
      </c>
      <c r="J1802" t="s">
        <v>660</v>
      </c>
      <c r="K1802" t="s">
        <v>142</v>
      </c>
      <c r="L1802" t="s">
        <v>179</v>
      </c>
    </row>
    <row r="1803" spans="1:12" x14ac:dyDescent="0.25">
      <c r="A1803" t="s">
        <v>23</v>
      </c>
      <c r="B1803" s="9" t="s">
        <v>893</v>
      </c>
      <c r="C1803" t="s">
        <v>509</v>
      </c>
      <c r="D1803" t="s">
        <v>512</v>
      </c>
      <c r="E1803" t="s">
        <v>579</v>
      </c>
      <c r="F1803" t="s">
        <v>685</v>
      </c>
      <c r="G1803" t="s">
        <v>882</v>
      </c>
      <c r="H1803" t="s">
        <v>882</v>
      </c>
      <c r="I1803" t="s">
        <v>882</v>
      </c>
      <c r="J1803" t="s">
        <v>882</v>
      </c>
      <c r="K1803" t="s">
        <v>882</v>
      </c>
      <c r="L1803" t="s">
        <v>882</v>
      </c>
    </row>
    <row r="1804" spans="1:12" x14ac:dyDescent="0.25">
      <c r="A1804" t="s">
        <v>23</v>
      </c>
      <c r="B1804" s="9" t="s">
        <v>912</v>
      </c>
      <c r="C1804" t="s">
        <v>609</v>
      </c>
      <c r="D1804" t="s">
        <v>571</v>
      </c>
      <c r="E1804" t="s">
        <v>713</v>
      </c>
      <c r="F1804" t="s">
        <v>473</v>
      </c>
      <c r="G1804" t="s">
        <v>564</v>
      </c>
      <c r="H1804" t="s">
        <v>618</v>
      </c>
      <c r="I1804" t="s">
        <v>718</v>
      </c>
      <c r="J1804" t="s">
        <v>277</v>
      </c>
      <c r="K1804" t="s">
        <v>400</v>
      </c>
      <c r="L1804" t="s">
        <v>434</v>
      </c>
    </row>
    <row r="1805" spans="1:12" x14ac:dyDescent="0.25">
      <c r="A1805" t="s">
        <v>23</v>
      </c>
      <c r="B1805" s="9" t="s">
        <v>913</v>
      </c>
      <c r="C1805" t="s">
        <v>385</v>
      </c>
      <c r="D1805" t="s">
        <v>628</v>
      </c>
      <c r="E1805" t="s">
        <v>611</v>
      </c>
      <c r="F1805" t="s">
        <v>490</v>
      </c>
      <c r="G1805" t="s">
        <v>515</v>
      </c>
      <c r="H1805" t="s">
        <v>555</v>
      </c>
      <c r="I1805" t="s">
        <v>620</v>
      </c>
      <c r="J1805" t="s">
        <v>882</v>
      </c>
      <c r="K1805" t="s">
        <v>882</v>
      </c>
      <c r="L1805" t="s">
        <v>882</v>
      </c>
    </row>
    <row r="1806" spans="1:12" x14ac:dyDescent="0.25">
      <c r="A1806" t="s">
        <v>23</v>
      </c>
      <c r="B1806" s="9" t="s">
        <v>894</v>
      </c>
      <c r="C1806" t="s">
        <v>747</v>
      </c>
      <c r="D1806" t="s">
        <v>271</v>
      </c>
      <c r="E1806" t="s">
        <v>401</v>
      </c>
      <c r="F1806" t="s">
        <v>602</v>
      </c>
      <c r="G1806" t="s">
        <v>193</v>
      </c>
      <c r="H1806" t="s">
        <v>387</v>
      </c>
      <c r="I1806" t="s">
        <v>882</v>
      </c>
      <c r="J1806" t="s">
        <v>882</v>
      </c>
      <c r="K1806" t="s">
        <v>882</v>
      </c>
      <c r="L1806" t="s">
        <v>882</v>
      </c>
    </row>
    <row r="1807" spans="1:12" x14ac:dyDescent="0.25">
      <c r="A1807" t="s">
        <v>23</v>
      </c>
      <c r="B1807" s="9" t="s">
        <v>914</v>
      </c>
      <c r="C1807" t="s">
        <v>190</v>
      </c>
      <c r="D1807" t="s">
        <v>184</v>
      </c>
      <c r="E1807" t="s">
        <v>366</v>
      </c>
      <c r="F1807" t="s">
        <v>393</v>
      </c>
      <c r="G1807" t="s">
        <v>119</v>
      </c>
      <c r="H1807" t="s">
        <v>563</v>
      </c>
      <c r="I1807" t="s">
        <v>882</v>
      </c>
      <c r="J1807" t="s">
        <v>882</v>
      </c>
      <c r="K1807" t="s">
        <v>882</v>
      </c>
      <c r="L1807" t="s">
        <v>882</v>
      </c>
    </row>
    <row r="1808" spans="1:12" x14ac:dyDescent="0.25">
      <c r="A1808" t="s">
        <v>23</v>
      </c>
      <c r="B1808" s="9" t="s">
        <v>895</v>
      </c>
      <c r="C1808" t="s">
        <v>238</v>
      </c>
      <c r="D1808" t="s">
        <v>432</v>
      </c>
      <c r="E1808" t="s">
        <v>882</v>
      </c>
      <c r="F1808" t="s">
        <v>882</v>
      </c>
      <c r="G1808" t="s">
        <v>882</v>
      </c>
      <c r="H1808" t="s">
        <v>882</v>
      </c>
      <c r="I1808" t="s">
        <v>882</v>
      </c>
      <c r="J1808" t="s">
        <v>882</v>
      </c>
      <c r="K1808" t="s">
        <v>882</v>
      </c>
      <c r="L1808" t="s">
        <v>882</v>
      </c>
    </row>
    <row r="1809" spans="1:12" x14ac:dyDescent="0.25">
      <c r="A1809" t="s">
        <v>23</v>
      </c>
      <c r="B1809" s="9" t="s">
        <v>896</v>
      </c>
      <c r="C1809" t="s">
        <v>480</v>
      </c>
      <c r="D1809" t="s">
        <v>746</v>
      </c>
      <c r="E1809" t="s">
        <v>626</v>
      </c>
      <c r="F1809" t="s">
        <v>739</v>
      </c>
      <c r="G1809" t="s">
        <v>882</v>
      </c>
      <c r="H1809" t="s">
        <v>882</v>
      </c>
      <c r="I1809" t="s">
        <v>882</v>
      </c>
      <c r="J1809" t="s">
        <v>882</v>
      </c>
      <c r="K1809" t="s">
        <v>882</v>
      </c>
      <c r="L1809" t="s">
        <v>882</v>
      </c>
    </row>
    <row r="1810" spans="1:12" x14ac:dyDescent="0.25">
      <c r="A1810" t="s">
        <v>23</v>
      </c>
      <c r="B1810" s="9" t="s">
        <v>897</v>
      </c>
      <c r="C1810" t="s">
        <v>693</v>
      </c>
      <c r="D1810" t="s">
        <v>702</v>
      </c>
      <c r="E1810" t="s">
        <v>717</v>
      </c>
      <c r="F1810" t="s">
        <v>760</v>
      </c>
      <c r="G1810" t="s">
        <v>49</v>
      </c>
      <c r="H1810" t="s">
        <v>171</v>
      </c>
      <c r="I1810" t="s">
        <v>166</v>
      </c>
      <c r="J1810" t="s">
        <v>298</v>
      </c>
      <c r="K1810" t="s">
        <v>339</v>
      </c>
      <c r="L1810" t="s">
        <v>681</v>
      </c>
    </row>
    <row r="1811" spans="1:12" x14ac:dyDescent="0.25">
      <c r="A1811" t="s">
        <v>23</v>
      </c>
      <c r="B1811" s="9" t="s">
        <v>898</v>
      </c>
      <c r="C1811" t="s">
        <v>426</v>
      </c>
      <c r="D1811" t="s">
        <v>147</v>
      </c>
      <c r="E1811" t="s">
        <v>727</v>
      </c>
      <c r="F1811" t="s">
        <v>317</v>
      </c>
      <c r="G1811" t="s">
        <v>487</v>
      </c>
      <c r="H1811" t="s">
        <v>348</v>
      </c>
      <c r="I1811" t="s">
        <v>590</v>
      </c>
      <c r="J1811" t="s">
        <v>732</v>
      </c>
      <c r="K1811" t="s">
        <v>629</v>
      </c>
      <c r="L1811" t="s">
        <v>396</v>
      </c>
    </row>
    <row r="1812" spans="1:12" x14ac:dyDescent="0.25">
      <c r="A1812" t="s">
        <v>23</v>
      </c>
      <c r="B1812" s="9" t="s">
        <v>899</v>
      </c>
      <c r="C1812" t="s">
        <v>109</v>
      </c>
      <c r="D1812" t="s">
        <v>288</v>
      </c>
      <c r="E1812" t="s">
        <v>621</v>
      </c>
      <c r="F1812" t="s">
        <v>126</v>
      </c>
      <c r="G1812" t="s">
        <v>240</v>
      </c>
      <c r="H1812" t="s">
        <v>503</v>
      </c>
      <c r="I1812" t="s">
        <v>547</v>
      </c>
      <c r="J1812" t="s">
        <v>310</v>
      </c>
      <c r="K1812" t="s">
        <v>113</v>
      </c>
      <c r="L1812" t="s">
        <v>202</v>
      </c>
    </row>
    <row r="1813" spans="1:12" x14ac:dyDescent="0.25">
      <c r="A1813" t="s">
        <v>23</v>
      </c>
      <c r="B1813" s="9" t="s">
        <v>900</v>
      </c>
      <c r="C1813" t="s">
        <v>72</v>
      </c>
      <c r="D1813" t="s">
        <v>704</v>
      </c>
      <c r="E1813" t="s">
        <v>296</v>
      </c>
      <c r="F1813" t="s">
        <v>453</v>
      </c>
      <c r="G1813" t="s">
        <v>639</v>
      </c>
      <c r="H1813" t="s">
        <v>645</v>
      </c>
      <c r="I1813" t="s">
        <v>123</v>
      </c>
      <c r="J1813" t="s">
        <v>344</v>
      </c>
      <c r="K1813" t="s">
        <v>738</v>
      </c>
      <c r="L1813" t="s">
        <v>402</v>
      </c>
    </row>
    <row r="1814" spans="1:12" x14ac:dyDescent="0.25">
      <c r="A1814" t="s">
        <v>23</v>
      </c>
      <c r="B1814" s="9" t="s">
        <v>901</v>
      </c>
      <c r="C1814" t="s">
        <v>747</v>
      </c>
      <c r="D1814" t="s">
        <v>609</v>
      </c>
      <c r="E1814" t="s">
        <v>271</v>
      </c>
      <c r="F1814" t="s">
        <v>509</v>
      </c>
      <c r="G1814" t="s">
        <v>198</v>
      </c>
      <c r="H1814" t="s">
        <v>507</v>
      </c>
      <c r="I1814" t="s">
        <v>736</v>
      </c>
      <c r="J1814" t="s">
        <v>385</v>
      </c>
      <c r="K1814" t="s">
        <v>295</v>
      </c>
      <c r="L1814" t="s">
        <v>422</v>
      </c>
    </row>
    <row r="1815" spans="1:12" x14ac:dyDescent="0.25">
      <c r="A1815" t="s">
        <v>23</v>
      </c>
      <c r="B1815" s="9" t="s">
        <v>902</v>
      </c>
      <c r="C1815" t="s">
        <v>190</v>
      </c>
      <c r="D1815" t="s">
        <v>184</v>
      </c>
      <c r="E1815" t="s">
        <v>366</v>
      </c>
      <c r="F1815" t="s">
        <v>238</v>
      </c>
      <c r="G1815" t="s">
        <v>393</v>
      </c>
      <c r="H1815" t="s">
        <v>480</v>
      </c>
      <c r="I1815" t="s">
        <v>746</v>
      </c>
      <c r="J1815" t="s">
        <v>119</v>
      </c>
      <c r="K1815" t="s">
        <v>563</v>
      </c>
      <c r="L1815" t="s">
        <v>432</v>
      </c>
    </row>
    <row r="1816" spans="1:12" x14ac:dyDescent="0.25">
      <c r="A1816" t="s">
        <v>1</v>
      </c>
      <c r="B1816" s="9" t="s">
        <v>881</v>
      </c>
      <c r="C1816" t="s">
        <v>693</v>
      </c>
      <c r="D1816" t="s">
        <v>339</v>
      </c>
      <c r="E1816" t="s">
        <v>681</v>
      </c>
      <c r="F1816" t="s">
        <v>725</v>
      </c>
      <c r="G1816" t="s">
        <v>481</v>
      </c>
      <c r="H1816" t="s">
        <v>683</v>
      </c>
      <c r="I1816" t="s">
        <v>700</v>
      </c>
      <c r="J1816" t="s">
        <v>717</v>
      </c>
      <c r="K1816" t="s">
        <v>51</v>
      </c>
      <c r="L1816" t="s">
        <v>682</v>
      </c>
    </row>
    <row r="1817" spans="1:12" x14ac:dyDescent="0.25">
      <c r="A1817" t="s">
        <v>1</v>
      </c>
      <c r="B1817" s="9" t="s">
        <v>903</v>
      </c>
      <c r="C1817" t="s">
        <v>327</v>
      </c>
      <c r="D1817" t="s">
        <v>573</v>
      </c>
      <c r="E1817" t="s">
        <v>637</v>
      </c>
      <c r="F1817" t="s">
        <v>882</v>
      </c>
      <c r="G1817" t="s">
        <v>882</v>
      </c>
      <c r="H1817" t="s">
        <v>882</v>
      </c>
      <c r="I1817" t="s">
        <v>882</v>
      </c>
      <c r="J1817" t="s">
        <v>882</v>
      </c>
      <c r="K1817" t="s">
        <v>882</v>
      </c>
      <c r="L1817" t="s">
        <v>882</v>
      </c>
    </row>
    <row r="1818" spans="1:12" x14ac:dyDescent="0.25">
      <c r="A1818" t="s">
        <v>1</v>
      </c>
      <c r="B1818" s="9" t="s">
        <v>904</v>
      </c>
      <c r="C1818" t="s">
        <v>702</v>
      </c>
      <c r="D1818" t="s">
        <v>49</v>
      </c>
      <c r="E1818" t="s">
        <v>171</v>
      </c>
      <c r="F1818" t="s">
        <v>612</v>
      </c>
      <c r="G1818" t="s">
        <v>882</v>
      </c>
      <c r="H1818" t="s">
        <v>882</v>
      </c>
      <c r="I1818" t="s">
        <v>882</v>
      </c>
      <c r="J1818" t="s">
        <v>882</v>
      </c>
      <c r="K1818" t="s">
        <v>882</v>
      </c>
      <c r="L1818" t="s">
        <v>882</v>
      </c>
    </row>
    <row r="1819" spans="1:12" x14ac:dyDescent="0.25">
      <c r="A1819" t="s">
        <v>1</v>
      </c>
      <c r="B1819" s="9" t="s">
        <v>905</v>
      </c>
      <c r="C1819" t="s">
        <v>209</v>
      </c>
      <c r="D1819" t="s">
        <v>210</v>
      </c>
      <c r="E1819" t="s">
        <v>367</v>
      </c>
      <c r="F1819" t="s">
        <v>416</v>
      </c>
      <c r="G1819" t="s">
        <v>735</v>
      </c>
      <c r="H1819" t="s">
        <v>882</v>
      </c>
      <c r="I1819" t="s">
        <v>882</v>
      </c>
      <c r="J1819" t="s">
        <v>882</v>
      </c>
      <c r="K1819" t="s">
        <v>882</v>
      </c>
      <c r="L1819" t="s">
        <v>882</v>
      </c>
    </row>
    <row r="1820" spans="1:12" x14ac:dyDescent="0.25">
      <c r="A1820" t="s">
        <v>1</v>
      </c>
      <c r="B1820" s="9" t="s">
        <v>906</v>
      </c>
      <c r="C1820" t="s">
        <v>147</v>
      </c>
      <c r="D1820" t="s">
        <v>727</v>
      </c>
      <c r="E1820" t="s">
        <v>732</v>
      </c>
      <c r="F1820" t="s">
        <v>348</v>
      </c>
      <c r="G1820" t="s">
        <v>467</v>
      </c>
      <c r="H1820" t="s">
        <v>487</v>
      </c>
      <c r="I1820" t="s">
        <v>143</v>
      </c>
      <c r="J1820" t="s">
        <v>162</v>
      </c>
      <c r="K1820" t="s">
        <v>558</v>
      </c>
      <c r="L1820" t="s">
        <v>590</v>
      </c>
    </row>
    <row r="1821" spans="1:12" x14ac:dyDescent="0.25">
      <c r="A1821" t="s">
        <v>1</v>
      </c>
      <c r="B1821" s="9" t="s">
        <v>883</v>
      </c>
      <c r="C1821" t="s">
        <v>228</v>
      </c>
      <c r="D1821" t="s">
        <v>629</v>
      </c>
      <c r="E1821" t="s">
        <v>479</v>
      </c>
      <c r="F1821" t="s">
        <v>203</v>
      </c>
      <c r="G1821" t="s">
        <v>415</v>
      </c>
      <c r="H1821" t="s">
        <v>624</v>
      </c>
      <c r="I1821" t="s">
        <v>882</v>
      </c>
      <c r="J1821" t="s">
        <v>882</v>
      </c>
      <c r="K1821" t="s">
        <v>882</v>
      </c>
      <c r="L1821" t="s">
        <v>882</v>
      </c>
    </row>
    <row r="1822" spans="1:12" x14ac:dyDescent="0.25">
      <c r="A1822" t="s">
        <v>1</v>
      </c>
      <c r="B1822" s="9" t="s">
        <v>884</v>
      </c>
      <c r="C1822" t="s">
        <v>426</v>
      </c>
      <c r="D1822" t="s">
        <v>273</v>
      </c>
      <c r="E1822" t="s">
        <v>314</v>
      </c>
      <c r="F1822" t="s">
        <v>545</v>
      </c>
      <c r="G1822" t="s">
        <v>666</v>
      </c>
      <c r="H1822" t="s">
        <v>54</v>
      </c>
      <c r="I1822" t="s">
        <v>226</v>
      </c>
      <c r="J1822" t="s">
        <v>396</v>
      </c>
      <c r="K1822" t="s">
        <v>230</v>
      </c>
      <c r="L1822" t="s">
        <v>331</v>
      </c>
    </row>
    <row r="1823" spans="1:12" x14ac:dyDescent="0.25">
      <c r="A1823" t="s">
        <v>1</v>
      </c>
      <c r="B1823" s="9" t="s">
        <v>907</v>
      </c>
      <c r="C1823" t="s">
        <v>310</v>
      </c>
      <c r="D1823" t="s">
        <v>346</v>
      </c>
      <c r="E1823" t="s">
        <v>651</v>
      </c>
      <c r="F1823" t="s">
        <v>882</v>
      </c>
      <c r="G1823" t="s">
        <v>882</v>
      </c>
      <c r="H1823" t="s">
        <v>882</v>
      </c>
      <c r="I1823" t="s">
        <v>882</v>
      </c>
      <c r="J1823" t="s">
        <v>882</v>
      </c>
      <c r="K1823" t="s">
        <v>882</v>
      </c>
      <c r="L1823" t="s">
        <v>882</v>
      </c>
    </row>
    <row r="1824" spans="1:12" x14ac:dyDescent="0.25">
      <c r="A1824" t="s">
        <v>1</v>
      </c>
      <c r="B1824" s="9" t="s">
        <v>885</v>
      </c>
      <c r="C1824" t="s">
        <v>288</v>
      </c>
      <c r="D1824" t="s">
        <v>240</v>
      </c>
      <c r="E1824" t="s">
        <v>437</v>
      </c>
      <c r="F1824" t="s">
        <v>435</v>
      </c>
      <c r="G1824" t="s">
        <v>454</v>
      </c>
      <c r="H1824" t="s">
        <v>882</v>
      </c>
      <c r="I1824" t="s">
        <v>882</v>
      </c>
      <c r="J1824" t="s">
        <v>882</v>
      </c>
      <c r="K1824" t="s">
        <v>882</v>
      </c>
      <c r="L1824" t="s">
        <v>882</v>
      </c>
    </row>
    <row r="1825" spans="1:12" x14ac:dyDescent="0.25">
      <c r="A1825" t="s">
        <v>1</v>
      </c>
      <c r="B1825" s="9" t="s">
        <v>886</v>
      </c>
      <c r="C1825" t="s">
        <v>598</v>
      </c>
      <c r="D1825" t="s">
        <v>237</v>
      </c>
      <c r="E1825" t="s">
        <v>137</v>
      </c>
      <c r="F1825" t="s">
        <v>113</v>
      </c>
      <c r="G1825" t="s">
        <v>114</v>
      </c>
      <c r="H1825" t="s">
        <v>115</v>
      </c>
      <c r="I1825" t="s">
        <v>381</v>
      </c>
      <c r="J1825" t="s">
        <v>125</v>
      </c>
      <c r="K1825" t="s">
        <v>69</v>
      </c>
      <c r="L1825" t="s">
        <v>701</v>
      </c>
    </row>
    <row r="1826" spans="1:12" x14ac:dyDescent="0.25">
      <c r="A1826" t="s">
        <v>1</v>
      </c>
      <c r="B1826" s="9" t="s">
        <v>908</v>
      </c>
      <c r="C1826" t="s">
        <v>148</v>
      </c>
      <c r="D1826" t="s">
        <v>882</v>
      </c>
      <c r="E1826" t="s">
        <v>882</v>
      </c>
      <c r="F1826" t="s">
        <v>882</v>
      </c>
      <c r="G1826" t="s">
        <v>882</v>
      </c>
      <c r="H1826" t="s">
        <v>882</v>
      </c>
      <c r="I1826" t="s">
        <v>882</v>
      </c>
      <c r="J1826" t="s">
        <v>882</v>
      </c>
      <c r="K1826" t="s">
        <v>882</v>
      </c>
      <c r="L1826" t="s">
        <v>882</v>
      </c>
    </row>
    <row r="1827" spans="1:12" x14ac:dyDescent="0.25">
      <c r="A1827" t="s">
        <v>1</v>
      </c>
      <c r="B1827" s="9" t="s">
        <v>887</v>
      </c>
      <c r="C1827" t="s">
        <v>307</v>
      </c>
      <c r="D1827" t="s">
        <v>304</v>
      </c>
      <c r="E1827" t="s">
        <v>353</v>
      </c>
      <c r="F1827" t="s">
        <v>621</v>
      </c>
      <c r="G1827" t="s">
        <v>882</v>
      </c>
      <c r="H1827" t="s">
        <v>882</v>
      </c>
      <c r="I1827" t="s">
        <v>882</v>
      </c>
      <c r="J1827" t="s">
        <v>882</v>
      </c>
      <c r="K1827" t="s">
        <v>882</v>
      </c>
      <c r="L1827" t="s">
        <v>882</v>
      </c>
    </row>
    <row r="1828" spans="1:12" x14ac:dyDescent="0.25">
      <c r="A1828" t="s">
        <v>1</v>
      </c>
      <c r="B1828" s="9" t="s">
        <v>909</v>
      </c>
      <c r="C1828" t="s">
        <v>129</v>
      </c>
      <c r="D1828" t="s">
        <v>130</v>
      </c>
      <c r="E1828" t="s">
        <v>882</v>
      </c>
      <c r="F1828" t="s">
        <v>882</v>
      </c>
      <c r="G1828" t="s">
        <v>882</v>
      </c>
      <c r="H1828" t="s">
        <v>882</v>
      </c>
      <c r="I1828" t="s">
        <v>882</v>
      </c>
      <c r="J1828" t="s">
        <v>882</v>
      </c>
      <c r="K1828" t="s">
        <v>882</v>
      </c>
      <c r="L1828" t="s">
        <v>882</v>
      </c>
    </row>
    <row r="1829" spans="1:12" x14ac:dyDescent="0.25">
      <c r="A1829" t="s">
        <v>1</v>
      </c>
      <c r="B1829" s="9" t="s">
        <v>910</v>
      </c>
      <c r="C1829" t="s">
        <v>126</v>
      </c>
      <c r="D1829" t="s">
        <v>329</v>
      </c>
      <c r="E1829" t="s">
        <v>122</v>
      </c>
      <c r="F1829" t="s">
        <v>136</v>
      </c>
      <c r="G1829" t="s">
        <v>144</v>
      </c>
      <c r="H1829" t="s">
        <v>301</v>
      </c>
      <c r="I1829" t="s">
        <v>469</v>
      </c>
      <c r="J1829" t="s">
        <v>882</v>
      </c>
      <c r="K1829" t="s">
        <v>882</v>
      </c>
      <c r="L1829" t="s">
        <v>882</v>
      </c>
    </row>
    <row r="1830" spans="1:12" x14ac:dyDescent="0.25">
      <c r="A1830" t="s">
        <v>1</v>
      </c>
      <c r="B1830" s="9" t="s">
        <v>888</v>
      </c>
      <c r="C1830" t="s">
        <v>117</v>
      </c>
      <c r="D1830" t="s">
        <v>738</v>
      </c>
      <c r="E1830" t="s">
        <v>882</v>
      </c>
      <c r="F1830" t="s">
        <v>882</v>
      </c>
      <c r="G1830" t="s">
        <v>882</v>
      </c>
      <c r="H1830" t="s">
        <v>882</v>
      </c>
      <c r="I1830" t="s">
        <v>882</v>
      </c>
      <c r="J1830" t="s">
        <v>882</v>
      </c>
      <c r="K1830" t="s">
        <v>882</v>
      </c>
      <c r="L1830" t="s">
        <v>882</v>
      </c>
    </row>
    <row r="1831" spans="1:12" x14ac:dyDescent="0.25">
      <c r="A1831" t="s">
        <v>1</v>
      </c>
      <c r="B1831" s="9" t="s">
        <v>889</v>
      </c>
      <c r="C1831" t="s">
        <v>704</v>
      </c>
      <c r="D1831" t="s">
        <v>403</v>
      </c>
      <c r="E1831" t="s">
        <v>402</v>
      </c>
      <c r="F1831" t="s">
        <v>223</v>
      </c>
      <c r="G1831" t="s">
        <v>576</v>
      </c>
      <c r="H1831" t="s">
        <v>706</v>
      </c>
      <c r="I1831" t="s">
        <v>224</v>
      </c>
      <c r="J1831" t="s">
        <v>282</v>
      </c>
      <c r="K1831" t="s">
        <v>483</v>
      </c>
      <c r="L1831" t="s">
        <v>540</v>
      </c>
    </row>
    <row r="1832" spans="1:12" x14ac:dyDescent="0.25">
      <c r="A1832" t="s">
        <v>1</v>
      </c>
      <c r="B1832" s="9" t="s">
        <v>890</v>
      </c>
      <c r="C1832" t="s">
        <v>72</v>
      </c>
      <c r="D1832" t="s">
        <v>309</v>
      </c>
      <c r="E1832" t="s">
        <v>644</v>
      </c>
      <c r="F1832" t="s">
        <v>447</v>
      </c>
      <c r="G1832" t="s">
        <v>296</v>
      </c>
      <c r="H1832" t="s">
        <v>332</v>
      </c>
      <c r="I1832" t="s">
        <v>439</v>
      </c>
      <c r="J1832" t="s">
        <v>459</v>
      </c>
      <c r="K1832" t="s">
        <v>73</v>
      </c>
      <c r="L1832" t="s">
        <v>882</v>
      </c>
    </row>
    <row r="1833" spans="1:12" x14ac:dyDescent="0.25">
      <c r="A1833" t="s">
        <v>1</v>
      </c>
      <c r="B1833" s="9" t="s">
        <v>911</v>
      </c>
      <c r="C1833" t="s">
        <v>300</v>
      </c>
      <c r="D1833" t="s">
        <v>267</v>
      </c>
      <c r="E1833" t="s">
        <v>360</v>
      </c>
      <c r="F1833" t="s">
        <v>724</v>
      </c>
      <c r="G1833" t="s">
        <v>882</v>
      </c>
      <c r="H1833" t="s">
        <v>882</v>
      </c>
      <c r="I1833" t="s">
        <v>882</v>
      </c>
      <c r="J1833" t="s">
        <v>882</v>
      </c>
      <c r="K1833" t="s">
        <v>882</v>
      </c>
      <c r="L1833" t="s">
        <v>882</v>
      </c>
    </row>
    <row r="1834" spans="1:12" x14ac:dyDescent="0.25">
      <c r="A1834" t="s">
        <v>1</v>
      </c>
      <c r="B1834" s="9" t="s">
        <v>891</v>
      </c>
      <c r="C1834" t="s">
        <v>344</v>
      </c>
      <c r="D1834" t="s">
        <v>370</v>
      </c>
      <c r="E1834" t="s">
        <v>123</v>
      </c>
      <c r="F1834" t="s">
        <v>131</v>
      </c>
      <c r="G1834" t="s">
        <v>151</v>
      </c>
      <c r="H1834" t="s">
        <v>234</v>
      </c>
      <c r="I1834" t="s">
        <v>323</v>
      </c>
      <c r="J1834" t="s">
        <v>639</v>
      </c>
      <c r="K1834" t="s">
        <v>722</v>
      </c>
      <c r="L1834" t="s">
        <v>121</v>
      </c>
    </row>
    <row r="1835" spans="1:12" x14ac:dyDescent="0.25">
      <c r="A1835" t="s">
        <v>1</v>
      </c>
      <c r="B1835" s="9" t="s">
        <v>892</v>
      </c>
      <c r="C1835" t="s">
        <v>660</v>
      </c>
      <c r="D1835" t="s">
        <v>295</v>
      </c>
      <c r="E1835" t="s">
        <v>506</v>
      </c>
      <c r="F1835" t="s">
        <v>142</v>
      </c>
      <c r="G1835" t="s">
        <v>615</v>
      </c>
      <c r="H1835" t="s">
        <v>198</v>
      </c>
      <c r="I1835" t="s">
        <v>422</v>
      </c>
      <c r="J1835" t="s">
        <v>470</v>
      </c>
      <c r="K1835" t="s">
        <v>507</v>
      </c>
      <c r="L1835" t="s">
        <v>736</v>
      </c>
    </row>
    <row r="1836" spans="1:12" x14ac:dyDescent="0.25">
      <c r="A1836" t="s">
        <v>1</v>
      </c>
      <c r="B1836" s="9" t="s">
        <v>893</v>
      </c>
      <c r="C1836" t="s">
        <v>509</v>
      </c>
      <c r="D1836" t="s">
        <v>512</v>
      </c>
      <c r="E1836" t="s">
        <v>672</v>
      </c>
      <c r="F1836" t="s">
        <v>579</v>
      </c>
      <c r="G1836" t="s">
        <v>685</v>
      </c>
      <c r="H1836" t="s">
        <v>204</v>
      </c>
      <c r="I1836" t="s">
        <v>442</v>
      </c>
      <c r="J1836" t="s">
        <v>882</v>
      </c>
      <c r="K1836" t="s">
        <v>882</v>
      </c>
      <c r="L1836" t="s">
        <v>882</v>
      </c>
    </row>
    <row r="1837" spans="1:12" x14ac:dyDescent="0.25">
      <c r="A1837" t="s">
        <v>1</v>
      </c>
      <c r="B1837" s="9" t="s">
        <v>912</v>
      </c>
      <c r="C1837" t="s">
        <v>609</v>
      </c>
      <c r="D1837" t="s">
        <v>473</v>
      </c>
      <c r="E1837" t="s">
        <v>434</v>
      </c>
      <c r="F1837" t="s">
        <v>277</v>
      </c>
      <c r="G1837" t="s">
        <v>718</v>
      </c>
      <c r="H1837" t="s">
        <v>564</v>
      </c>
      <c r="I1837" t="s">
        <v>571</v>
      </c>
      <c r="J1837" t="s">
        <v>565</v>
      </c>
      <c r="K1837" t="s">
        <v>625</v>
      </c>
      <c r="L1837" t="s">
        <v>675</v>
      </c>
    </row>
    <row r="1838" spans="1:12" x14ac:dyDescent="0.25">
      <c r="A1838" t="s">
        <v>1</v>
      </c>
      <c r="B1838" s="9" t="s">
        <v>913</v>
      </c>
      <c r="C1838" t="s">
        <v>385</v>
      </c>
      <c r="D1838" t="s">
        <v>628</v>
      </c>
      <c r="E1838" t="s">
        <v>882</v>
      </c>
      <c r="F1838" t="s">
        <v>882</v>
      </c>
      <c r="G1838" t="s">
        <v>882</v>
      </c>
      <c r="H1838" t="s">
        <v>882</v>
      </c>
      <c r="I1838" t="s">
        <v>882</v>
      </c>
      <c r="J1838" t="s">
        <v>882</v>
      </c>
      <c r="K1838" t="s">
        <v>882</v>
      </c>
      <c r="L1838" t="s">
        <v>882</v>
      </c>
    </row>
    <row r="1839" spans="1:12" x14ac:dyDescent="0.25">
      <c r="A1839" t="s">
        <v>1</v>
      </c>
      <c r="B1839" s="9" t="s">
        <v>894</v>
      </c>
      <c r="C1839" t="s">
        <v>271</v>
      </c>
      <c r="D1839" t="s">
        <v>401</v>
      </c>
      <c r="E1839" t="s">
        <v>602</v>
      </c>
      <c r="F1839" t="s">
        <v>747</v>
      </c>
      <c r="G1839" t="s">
        <v>193</v>
      </c>
      <c r="H1839" t="s">
        <v>603</v>
      </c>
      <c r="I1839" t="s">
        <v>882</v>
      </c>
      <c r="J1839" t="s">
        <v>882</v>
      </c>
      <c r="K1839" t="s">
        <v>882</v>
      </c>
      <c r="L1839" t="s">
        <v>882</v>
      </c>
    </row>
    <row r="1840" spans="1:12" x14ac:dyDescent="0.25">
      <c r="A1840" t="s">
        <v>1</v>
      </c>
      <c r="B1840" s="9" t="s">
        <v>914</v>
      </c>
      <c r="C1840" t="s">
        <v>190</v>
      </c>
      <c r="D1840" t="s">
        <v>184</v>
      </c>
      <c r="E1840" t="s">
        <v>366</v>
      </c>
      <c r="F1840" t="s">
        <v>572</v>
      </c>
      <c r="G1840" t="s">
        <v>119</v>
      </c>
      <c r="H1840" t="s">
        <v>393</v>
      </c>
      <c r="I1840" t="s">
        <v>882</v>
      </c>
      <c r="J1840" t="s">
        <v>882</v>
      </c>
      <c r="K1840" t="s">
        <v>882</v>
      </c>
      <c r="L1840" t="s">
        <v>882</v>
      </c>
    </row>
    <row r="1841" spans="1:12" x14ac:dyDescent="0.25">
      <c r="A1841" t="s">
        <v>1</v>
      </c>
      <c r="B1841" s="9" t="s">
        <v>895</v>
      </c>
      <c r="C1841" t="s">
        <v>432</v>
      </c>
      <c r="D1841" t="s">
        <v>711</v>
      </c>
      <c r="E1841" t="s">
        <v>882</v>
      </c>
      <c r="F1841" t="s">
        <v>882</v>
      </c>
      <c r="G1841" t="s">
        <v>882</v>
      </c>
      <c r="H1841" t="s">
        <v>882</v>
      </c>
      <c r="I1841" t="s">
        <v>882</v>
      </c>
      <c r="J1841" t="s">
        <v>882</v>
      </c>
      <c r="K1841" t="s">
        <v>882</v>
      </c>
      <c r="L1841" t="s">
        <v>882</v>
      </c>
    </row>
    <row r="1842" spans="1:12" x14ac:dyDescent="0.25">
      <c r="A1842" t="s">
        <v>1</v>
      </c>
      <c r="B1842" s="9" t="s">
        <v>896</v>
      </c>
      <c r="C1842" t="s">
        <v>739</v>
      </c>
      <c r="D1842" t="s">
        <v>480</v>
      </c>
      <c r="E1842" t="s">
        <v>746</v>
      </c>
      <c r="F1842" t="s">
        <v>489</v>
      </c>
      <c r="G1842" t="s">
        <v>882</v>
      </c>
      <c r="H1842" t="s">
        <v>882</v>
      </c>
      <c r="I1842" t="s">
        <v>882</v>
      </c>
      <c r="J1842" t="s">
        <v>882</v>
      </c>
      <c r="K1842" t="s">
        <v>882</v>
      </c>
      <c r="L1842" t="s">
        <v>882</v>
      </c>
    </row>
    <row r="1843" spans="1:12" x14ac:dyDescent="0.25">
      <c r="A1843" t="s">
        <v>1</v>
      </c>
      <c r="B1843" s="9" t="s">
        <v>897</v>
      </c>
      <c r="C1843" t="s">
        <v>693</v>
      </c>
      <c r="D1843" t="s">
        <v>702</v>
      </c>
      <c r="E1843" t="s">
        <v>339</v>
      </c>
      <c r="F1843" t="s">
        <v>681</v>
      </c>
      <c r="G1843" t="s">
        <v>327</v>
      </c>
      <c r="H1843" t="s">
        <v>725</v>
      </c>
      <c r="I1843" t="s">
        <v>481</v>
      </c>
      <c r="J1843" t="s">
        <v>683</v>
      </c>
      <c r="K1843" t="s">
        <v>700</v>
      </c>
      <c r="L1843" t="s">
        <v>717</v>
      </c>
    </row>
    <row r="1844" spans="1:12" x14ac:dyDescent="0.25">
      <c r="A1844" t="s">
        <v>1</v>
      </c>
      <c r="B1844" s="9" t="s">
        <v>898</v>
      </c>
      <c r="C1844" t="s">
        <v>426</v>
      </c>
      <c r="D1844" t="s">
        <v>147</v>
      </c>
      <c r="E1844" t="s">
        <v>273</v>
      </c>
      <c r="F1844" t="s">
        <v>314</v>
      </c>
      <c r="G1844" t="s">
        <v>727</v>
      </c>
      <c r="H1844" t="s">
        <v>732</v>
      </c>
      <c r="I1844" t="s">
        <v>545</v>
      </c>
      <c r="J1844" t="s">
        <v>666</v>
      </c>
      <c r="K1844" t="s">
        <v>348</v>
      </c>
      <c r="L1844" t="s">
        <v>467</v>
      </c>
    </row>
    <row r="1845" spans="1:12" x14ac:dyDescent="0.25">
      <c r="A1845" t="s">
        <v>1</v>
      </c>
      <c r="B1845" s="9" t="s">
        <v>899</v>
      </c>
      <c r="C1845" t="s">
        <v>288</v>
      </c>
      <c r="D1845" t="s">
        <v>598</v>
      </c>
      <c r="E1845" t="s">
        <v>240</v>
      </c>
      <c r="F1845" t="s">
        <v>437</v>
      </c>
      <c r="G1845" t="s">
        <v>237</v>
      </c>
      <c r="H1845" t="s">
        <v>126</v>
      </c>
      <c r="I1845" t="s">
        <v>329</v>
      </c>
      <c r="J1845" t="s">
        <v>137</v>
      </c>
      <c r="K1845" t="s">
        <v>310</v>
      </c>
      <c r="L1845" t="s">
        <v>346</v>
      </c>
    </row>
    <row r="1846" spans="1:12" x14ac:dyDescent="0.25">
      <c r="A1846" t="s">
        <v>1</v>
      </c>
      <c r="B1846" s="9" t="s">
        <v>900</v>
      </c>
      <c r="C1846" t="s">
        <v>344</v>
      </c>
      <c r="D1846" t="s">
        <v>72</v>
      </c>
      <c r="E1846" t="s">
        <v>704</v>
      </c>
      <c r="F1846" t="s">
        <v>370</v>
      </c>
      <c r="G1846" t="s">
        <v>403</v>
      </c>
      <c r="H1846" t="s">
        <v>309</v>
      </c>
      <c r="I1846" t="s">
        <v>644</v>
      </c>
      <c r="J1846" t="s">
        <v>123</v>
      </c>
      <c r="K1846" t="s">
        <v>402</v>
      </c>
      <c r="L1846" t="s">
        <v>447</v>
      </c>
    </row>
    <row r="1847" spans="1:12" x14ac:dyDescent="0.25">
      <c r="A1847" t="s">
        <v>1</v>
      </c>
      <c r="B1847" s="9" t="s">
        <v>901</v>
      </c>
      <c r="C1847" t="s">
        <v>271</v>
      </c>
      <c r="D1847" t="s">
        <v>660</v>
      </c>
      <c r="E1847" t="s">
        <v>401</v>
      </c>
      <c r="F1847" t="s">
        <v>602</v>
      </c>
      <c r="G1847" t="s">
        <v>747</v>
      </c>
      <c r="H1847" t="s">
        <v>509</v>
      </c>
      <c r="I1847" t="s">
        <v>609</v>
      </c>
      <c r="J1847" t="s">
        <v>295</v>
      </c>
      <c r="K1847" t="s">
        <v>506</v>
      </c>
      <c r="L1847" t="s">
        <v>142</v>
      </c>
    </row>
    <row r="1848" spans="1:12" x14ac:dyDescent="0.25">
      <c r="A1848" t="s">
        <v>1</v>
      </c>
      <c r="B1848" s="9" t="s">
        <v>902</v>
      </c>
      <c r="C1848" t="s">
        <v>190</v>
      </c>
      <c r="D1848" t="s">
        <v>739</v>
      </c>
      <c r="E1848" t="s">
        <v>184</v>
      </c>
      <c r="F1848" t="s">
        <v>480</v>
      </c>
      <c r="G1848" t="s">
        <v>366</v>
      </c>
      <c r="H1848" t="s">
        <v>432</v>
      </c>
      <c r="I1848" t="s">
        <v>746</v>
      </c>
      <c r="J1848" t="s">
        <v>572</v>
      </c>
      <c r="K1848" t="s">
        <v>711</v>
      </c>
      <c r="L1848" t="s">
        <v>489</v>
      </c>
    </row>
    <row r="1849" spans="1:12" x14ac:dyDescent="0.25">
      <c r="A1849" t="s">
        <v>9</v>
      </c>
      <c r="B1849" s="9" t="s">
        <v>881</v>
      </c>
      <c r="C1849" t="s">
        <v>681</v>
      </c>
      <c r="D1849" t="s">
        <v>693</v>
      </c>
      <c r="E1849" t="s">
        <v>717</v>
      </c>
      <c r="F1849" t="s">
        <v>760</v>
      </c>
      <c r="G1849" t="s">
        <v>339</v>
      </c>
      <c r="H1849" t="s">
        <v>51</v>
      </c>
      <c r="I1849" t="s">
        <v>166</v>
      </c>
      <c r="J1849" t="s">
        <v>450</v>
      </c>
      <c r="K1849" t="s">
        <v>481</v>
      </c>
      <c r="L1849" t="s">
        <v>682</v>
      </c>
    </row>
    <row r="1850" spans="1:12" x14ac:dyDescent="0.25">
      <c r="A1850" t="s">
        <v>9</v>
      </c>
      <c r="B1850" s="9" t="s">
        <v>903</v>
      </c>
      <c r="C1850" t="s">
        <v>327</v>
      </c>
      <c r="D1850" t="s">
        <v>196</v>
      </c>
      <c r="E1850" t="s">
        <v>573</v>
      </c>
      <c r="F1850" t="s">
        <v>637</v>
      </c>
      <c r="G1850" t="s">
        <v>697</v>
      </c>
      <c r="H1850" t="s">
        <v>882</v>
      </c>
      <c r="I1850" t="s">
        <v>882</v>
      </c>
      <c r="J1850" t="s">
        <v>882</v>
      </c>
      <c r="K1850" t="s">
        <v>882</v>
      </c>
      <c r="L1850" t="s">
        <v>882</v>
      </c>
    </row>
    <row r="1851" spans="1:12" x14ac:dyDescent="0.25">
      <c r="A1851" t="s">
        <v>9</v>
      </c>
      <c r="B1851" s="9" t="s">
        <v>904</v>
      </c>
      <c r="C1851" t="s">
        <v>702</v>
      </c>
      <c r="D1851" t="s">
        <v>49</v>
      </c>
      <c r="E1851" t="s">
        <v>171</v>
      </c>
      <c r="F1851" t="s">
        <v>882</v>
      </c>
      <c r="G1851" t="s">
        <v>882</v>
      </c>
      <c r="H1851" t="s">
        <v>882</v>
      </c>
      <c r="I1851" t="s">
        <v>882</v>
      </c>
      <c r="J1851" t="s">
        <v>882</v>
      </c>
      <c r="K1851" t="s">
        <v>882</v>
      </c>
      <c r="L1851" t="s">
        <v>882</v>
      </c>
    </row>
    <row r="1852" spans="1:12" x14ac:dyDescent="0.25">
      <c r="A1852" t="s">
        <v>9</v>
      </c>
      <c r="B1852" s="9" t="s">
        <v>905</v>
      </c>
      <c r="C1852" t="s">
        <v>209</v>
      </c>
      <c r="D1852" t="s">
        <v>367</v>
      </c>
      <c r="E1852" t="s">
        <v>416</v>
      </c>
      <c r="F1852" t="s">
        <v>735</v>
      </c>
      <c r="G1852" t="s">
        <v>882</v>
      </c>
      <c r="H1852" t="s">
        <v>882</v>
      </c>
      <c r="I1852" t="s">
        <v>882</v>
      </c>
      <c r="J1852" t="s">
        <v>882</v>
      </c>
      <c r="K1852" t="s">
        <v>882</v>
      </c>
      <c r="L1852" t="s">
        <v>882</v>
      </c>
    </row>
    <row r="1853" spans="1:12" x14ac:dyDescent="0.25">
      <c r="A1853" t="s">
        <v>9</v>
      </c>
      <c r="B1853" s="9" t="s">
        <v>906</v>
      </c>
      <c r="C1853" t="s">
        <v>732</v>
      </c>
      <c r="D1853" t="s">
        <v>727</v>
      </c>
      <c r="E1853" t="s">
        <v>147</v>
      </c>
      <c r="F1853" t="s">
        <v>590</v>
      </c>
      <c r="G1853" t="s">
        <v>731</v>
      </c>
      <c r="H1853" t="s">
        <v>162</v>
      </c>
      <c r="I1853" t="s">
        <v>317</v>
      </c>
      <c r="J1853" t="s">
        <v>467</v>
      </c>
      <c r="K1853" t="s">
        <v>143</v>
      </c>
      <c r="L1853" t="s">
        <v>348</v>
      </c>
    </row>
    <row r="1854" spans="1:12" x14ac:dyDescent="0.25">
      <c r="A1854" t="s">
        <v>9</v>
      </c>
      <c r="B1854" s="9" t="s">
        <v>883</v>
      </c>
      <c r="C1854" t="s">
        <v>629</v>
      </c>
      <c r="D1854" t="s">
        <v>203</v>
      </c>
      <c r="E1854" t="s">
        <v>228</v>
      </c>
      <c r="F1854" t="s">
        <v>726</v>
      </c>
      <c r="G1854" t="s">
        <v>882</v>
      </c>
      <c r="H1854" t="s">
        <v>882</v>
      </c>
      <c r="I1854" t="s">
        <v>882</v>
      </c>
      <c r="J1854" t="s">
        <v>882</v>
      </c>
      <c r="K1854" t="s">
        <v>882</v>
      </c>
      <c r="L1854" t="s">
        <v>882</v>
      </c>
    </row>
    <row r="1855" spans="1:12" x14ac:dyDescent="0.25">
      <c r="A1855" t="s">
        <v>9</v>
      </c>
      <c r="B1855" s="9" t="s">
        <v>884</v>
      </c>
      <c r="C1855" t="s">
        <v>666</v>
      </c>
      <c r="D1855" t="s">
        <v>396</v>
      </c>
      <c r="E1855" t="s">
        <v>54</v>
      </c>
      <c r="F1855" t="s">
        <v>57</v>
      </c>
      <c r="G1855" t="s">
        <v>273</v>
      </c>
      <c r="H1855" t="s">
        <v>314</v>
      </c>
      <c r="I1855" t="s">
        <v>395</v>
      </c>
      <c r="J1855" t="s">
        <v>426</v>
      </c>
      <c r="K1855" t="s">
        <v>614</v>
      </c>
      <c r="L1855" t="s">
        <v>58</v>
      </c>
    </row>
    <row r="1856" spans="1:12" x14ac:dyDescent="0.25">
      <c r="A1856" t="s">
        <v>9</v>
      </c>
      <c r="B1856" s="9" t="s">
        <v>907</v>
      </c>
      <c r="C1856" t="s">
        <v>651</v>
      </c>
      <c r="D1856" t="s">
        <v>310</v>
      </c>
      <c r="E1856" t="s">
        <v>346</v>
      </c>
      <c r="F1856" t="s">
        <v>882</v>
      </c>
      <c r="G1856" t="s">
        <v>882</v>
      </c>
      <c r="H1856" t="s">
        <v>882</v>
      </c>
      <c r="I1856" t="s">
        <v>882</v>
      </c>
      <c r="J1856" t="s">
        <v>882</v>
      </c>
      <c r="K1856" t="s">
        <v>882</v>
      </c>
      <c r="L1856" t="s">
        <v>882</v>
      </c>
    </row>
    <row r="1857" spans="1:12" x14ac:dyDescent="0.25">
      <c r="A1857" t="s">
        <v>9</v>
      </c>
      <c r="B1857" s="9" t="s">
        <v>885</v>
      </c>
      <c r="C1857" t="s">
        <v>288</v>
      </c>
      <c r="D1857" t="s">
        <v>240</v>
      </c>
      <c r="E1857" t="s">
        <v>243</v>
      </c>
      <c r="F1857" t="s">
        <v>435</v>
      </c>
      <c r="G1857" t="s">
        <v>882</v>
      </c>
      <c r="H1857" t="s">
        <v>882</v>
      </c>
      <c r="I1857" t="s">
        <v>882</v>
      </c>
      <c r="J1857" t="s">
        <v>882</v>
      </c>
      <c r="K1857" t="s">
        <v>882</v>
      </c>
      <c r="L1857" t="s">
        <v>882</v>
      </c>
    </row>
    <row r="1858" spans="1:12" x14ac:dyDescent="0.25">
      <c r="A1858" t="s">
        <v>9</v>
      </c>
      <c r="B1858" s="9" t="s">
        <v>886</v>
      </c>
      <c r="C1858" t="s">
        <v>598</v>
      </c>
      <c r="D1858" t="s">
        <v>237</v>
      </c>
      <c r="E1858" t="s">
        <v>535</v>
      </c>
      <c r="F1858" t="s">
        <v>137</v>
      </c>
      <c r="G1858" t="s">
        <v>113</v>
      </c>
      <c r="H1858" t="s">
        <v>114</v>
      </c>
      <c r="I1858" t="s">
        <v>70</v>
      </c>
      <c r="J1858" t="s">
        <v>882</v>
      </c>
      <c r="K1858" t="s">
        <v>882</v>
      </c>
      <c r="L1858" t="s">
        <v>882</v>
      </c>
    </row>
    <row r="1859" spans="1:12" x14ac:dyDescent="0.25">
      <c r="A1859" t="s">
        <v>9</v>
      </c>
      <c r="B1859" s="9" t="s">
        <v>908</v>
      </c>
      <c r="C1859" t="s">
        <v>202</v>
      </c>
      <c r="D1859" t="s">
        <v>503</v>
      </c>
      <c r="E1859" t="s">
        <v>633</v>
      </c>
      <c r="F1859" t="s">
        <v>882</v>
      </c>
      <c r="G1859" t="s">
        <v>882</v>
      </c>
      <c r="H1859" t="s">
        <v>882</v>
      </c>
      <c r="I1859" t="s">
        <v>882</v>
      </c>
      <c r="J1859" t="s">
        <v>882</v>
      </c>
      <c r="K1859" t="s">
        <v>882</v>
      </c>
      <c r="L1859" t="s">
        <v>882</v>
      </c>
    </row>
    <row r="1860" spans="1:12" x14ac:dyDescent="0.25">
      <c r="A1860" t="s">
        <v>9</v>
      </c>
      <c r="B1860" s="9" t="s">
        <v>887</v>
      </c>
      <c r="C1860" t="s">
        <v>621</v>
      </c>
      <c r="D1860" t="s">
        <v>304</v>
      </c>
      <c r="E1860" t="s">
        <v>259</v>
      </c>
      <c r="F1860" t="s">
        <v>260</v>
      </c>
      <c r="G1860" t="s">
        <v>352</v>
      </c>
      <c r="H1860" t="s">
        <v>355</v>
      </c>
      <c r="I1860" t="s">
        <v>307</v>
      </c>
      <c r="J1860" t="s">
        <v>547</v>
      </c>
      <c r="K1860" t="s">
        <v>714</v>
      </c>
      <c r="L1860" t="s">
        <v>745</v>
      </c>
    </row>
    <row r="1861" spans="1:12" x14ac:dyDescent="0.25">
      <c r="A1861" t="s">
        <v>9</v>
      </c>
      <c r="B1861" s="9" t="s">
        <v>909</v>
      </c>
      <c r="C1861" t="s">
        <v>592</v>
      </c>
      <c r="D1861" t="s">
        <v>882</v>
      </c>
      <c r="E1861" t="s">
        <v>882</v>
      </c>
      <c r="F1861" t="s">
        <v>882</v>
      </c>
      <c r="G1861" t="s">
        <v>882</v>
      </c>
      <c r="H1861" t="s">
        <v>882</v>
      </c>
      <c r="I1861" t="s">
        <v>882</v>
      </c>
      <c r="J1861" t="s">
        <v>882</v>
      </c>
      <c r="K1861" t="s">
        <v>882</v>
      </c>
      <c r="L1861" t="s">
        <v>882</v>
      </c>
    </row>
    <row r="1862" spans="1:12" x14ac:dyDescent="0.25">
      <c r="A1862" t="s">
        <v>9</v>
      </c>
      <c r="B1862" s="9" t="s">
        <v>910</v>
      </c>
      <c r="C1862" t="s">
        <v>126</v>
      </c>
      <c r="D1862" t="s">
        <v>329</v>
      </c>
      <c r="E1862" t="s">
        <v>122</v>
      </c>
      <c r="F1862" t="s">
        <v>144</v>
      </c>
      <c r="G1862" t="s">
        <v>882</v>
      </c>
      <c r="H1862" t="s">
        <v>882</v>
      </c>
      <c r="I1862" t="s">
        <v>882</v>
      </c>
      <c r="J1862" t="s">
        <v>882</v>
      </c>
      <c r="K1862" t="s">
        <v>882</v>
      </c>
      <c r="L1862" t="s">
        <v>882</v>
      </c>
    </row>
    <row r="1863" spans="1:12" x14ac:dyDescent="0.25">
      <c r="A1863" t="s">
        <v>9</v>
      </c>
      <c r="B1863" s="9" t="s">
        <v>888</v>
      </c>
      <c r="C1863" t="s">
        <v>117</v>
      </c>
      <c r="D1863" t="s">
        <v>738</v>
      </c>
      <c r="E1863" t="s">
        <v>710</v>
      </c>
      <c r="F1863" t="s">
        <v>882</v>
      </c>
      <c r="G1863" t="s">
        <v>882</v>
      </c>
      <c r="H1863" t="s">
        <v>882</v>
      </c>
      <c r="I1863" t="s">
        <v>882</v>
      </c>
      <c r="J1863" t="s">
        <v>882</v>
      </c>
      <c r="K1863" t="s">
        <v>882</v>
      </c>
      <c r="L1863" t="s">
        <v>882</v>
      </c>
    </row>
    <row r="1864" spans="1:12" x14ac:dyDescent="0.25">
      <c r="A1864" t="s">
        <v>9</v>
      </c>
      <c r="B1864" s="9" t="s">
        <v>889</v>
      </c>
      <c r="C1864" t="s">
        <v>704</v>
      </c>
      <c r="D1864" t="s">
        <v>527</v>
      </c>
      <c r="E1864" t="s">
        <v>669</v>
      </c>
      <c r="F1864" t="s">
        <v>477</v>
      </c>
      <c r="G1864" t="s">
        <v>223</v>
      </c>
      <c r="H1864" t="s">
        <v>224</v>
      </c>
      <c r="I1864" t="s">
        <v>239</v>
      </c>
      <c r="J1864" t="s">
        <v>403</v>
      </c>
      <c r="K1864" t="s">
        <v>478</v>
      </c>
      <c r="L1864" t="s">
        <v>756</v>
      </c>
    </row>
    <row r="1865" spans="1:12" x14ac:dyDescent="0.25">
      <c r="A1865" t="s">
        <v>9</v>
      </c>
      <c r="B1865" s="9" t="s">
        <v>890</v>
      </c>
      <c r="C1865" t="s">
        <v>72</v>
      </c>
      <c r="D1865" t="s">
        <v>526</v>
      </c>
      <c r="E1865" t="s">
        <v>296</v>
      </c>
      <c r="F1865" t="s">
        <v>524</v>
      </c>
      <c r="G1865" t="s">
        <v>255</v>
      </c>
      <c r="H1865" t="s">
        <v>309</v>
      </c>
      <c r="I1865" t="s">
        <v>439</v>
      </c>
      <c r="J1865" t="s">
        <v>459</v>
      </c>
      <c r="K1865" t="s">
        <v>644</v>
      </c>
      <c r="L1865" t="s">
        <v>882</v>
      </c>
    </row>
    <row r="1866" spans="1:12" x14ac:dyDescent="0.25">
      <c r="A1866" t="s">
        <v>9</v>
      </c>
      <c r="B1866" s="9" t="s">
        <v>911</v>
      </c>
      <c r="C1866" t="s">
        <v>53</v>
      </c>
      <c r="D1866" t="s">
        <v>267</v>
      </c>
      <c r="E1866" t="s">
        <v>300</v>
      </c>
      <c r="F1866" t="s">
        <v>302</v>
      </c>
      <c r="G1866" t="s">
        <v>341</v>
      </c>
      <c r="H1866" t="s">
        <v>360</v>
      </c>
      <c r="I1866" t="s">
        <v>882</v>
      </c>
      <c r="J1866" t="s">
        <v>882</v>
      </c>
      <c r="K1866" t="s">
        <v>882</v>
      </c>
      <c r="L1866" t="s">
        <v>882</v>
      </c>
    </row>
    <row r="1867" spans="1:12" x14ac:dyDescent="0.25">
      <c r="A1867" t="s">
        <v>9</v>
      </c>
      <c r="B1867" s="9" t="s">
        <v>891</v>
      </c>
      <c r="C1867" t="s">
        <v>655</v>
      </c>
      <c r="D1867" t="s">
        <v>699</v>
      </c>
      <c r="E1867" t="s">
        <v>344</v>
      </c>
      <c r="F1867" t="s">
        <v>370</v>
      </c>
      <c r="G1867" t="s">
        <v>453</v>
      </c>
      <c r="H1867" t="s">
        <v>123</v>
      </c>
      <c r="I1867" t="s">
        <v>131</v>
      </c>
      <c r="J1867" t="s">
        <v>234</v>
      </c>
      <c r="K1867" t="s">
        <v>639</v>
      </c>
      <c r="L1867" t="s">
        <v>645</v>
      </c>
    </row>
    <row r="1868" spans="1:12" x14ac:dyDescent="0.25">
      <c r="A1868" t="s">
        <v>9</v>
      </c>
      <c r="B1868" s="9" t="s">
        <v>892</v>
      </c>
      <c r="C1868" t="s">
        <v>615</v>
      </c>
      <c r="D1868" t="s">
        <v>660</v>
      </c>
      <c r="E1868" t="s">
        <v>506</v>
      </c>
      <c r="F1868" t="s">
        <v>736</v>
      </c>
      <c r="G1868" t="s">
        <v>222</v>
      </c>
      <c r="H1868" t="s">
        <v>142</v>
      </c>
      <c r="I1868" t="s">
        <v>198</v>
      </c>
      <c r="J1868" t="s">
        <v>205</v>
      </c>
      <c r="K1868" t="s">
        <v>295</v>
      </c>
      <c r="L1868" t="s">
        <v>507</v>
      </c>
    </row>
    <row r="1869" spans="1:12" x14ac:dyDescent="0.25">
      <c r="A1869" t="s">
        <v>9</v>
      </c>
      <c r="B1869" s="9" t="s">
        <v>893</v>
      </c>
      <c r="C1869" t="s">
        <v>512</v>
      </c>
      <c r="D1869" t="s">
        <v>672</v>
      </c>
      <c r="E1869" t="s">
        <v>579</v>
      </c>
      <c r="F1869" t="s">
        <v>509</v>
      </c>
      <c r="G1869" t="s">
        <v>671</v>
      </c>
      <c r="H1869" t="s">
        <v>204</v>
      </c>
      <c r="I1869" t="s">
        <v>442</v>
      </c>
      <c r="J1869" t="s">
        <v>513</v>
      </c>
      <c r="K1869" t="s">
        <v>882</v>
      </c>
      <c r="L1869" t="s">
        <v>882</v>
      </c>
    </row>
    <row r="1870" spans="1:12" x14ac:dyDescent="0.25">
      <c r="A1870" t="s">
        <v>9</v>
      </c>
      <c r="B1870" s="9" t="s">
        <v>912</v>
      </c>
      <c r="C1870" t="s">
        <v>609</v>
      </c>
      <c r="D1870" t="s">
        <v>473</v>
      </c>
      <c r="E1870" t="s">
        <v>718</v>
      </c>
      <c r="F1870" t="s">
        <v>434</v>
      </c>
      <c r="G1870" t="s">
        <v>618</v>
      </c>
      <c r="H1870" t="s">
        <v>475</v>
      </c>
      <c r="I1870" t="s">
        <v>397</v>
      </c>
      <c r="J1870" t="s">
        <v>625</v>
      </c>
      <c r="K1870" t="s">
        <v>675</v>
      </c>
      <c r="L1870" t="s">
        <v>334</v>
      </c>
    </row>
    <row r="1871" spans="1:12" x14ac:dyDescent="0.25">
      <c r="A1871" t="s">
        <v>9</v>
      </c>
      <c r="B1871" s="9" t="s">
        <v>913</v>
      </c>
      <c r="C1871" t="s">
        <v>628</v>
      </c>
      <c r="D1871" t="s">
        <v>490</v>
      </c>
      <c r="E1871" t="s">
        <v>385</v>
      </c>
      <c r="F1871" t="s">
        <v>555</v>
      </c>
      <c r="G1871" t="s">
        <v>570</v>
      </c>
      <c r="H1871" t="s">
        <v>611</v>
      </c>
      <c r="I1871" t="s">
        <v>620</v>
      </c>
      <c r="J1871" t="s">
        <v>882</v>
      </c>
      <c r="K1871" t="s">
        <v>882</v>
      </c>
      <c r="L1871" t="s">
        <v>882</v>
      </c>
    </row>
    <row r="1872" spans="1:12" x14ac:dyDescent="0.25">
      <c r="A1872" t="s">
        <v>9</v>
      </c>
      <c r="B1872" s="9" t="s">
        <v>894</v>
      </c>
      <c r="C1872" t="s">
        <v>271</v>
      </c>
      <c r="D1872" t="s">
        <v>747</v>
      </c>
      <c r="E1872" t="s">
        <v>401</v>
      </c>
      <c r="F1872" t="s">
        <v>602</v>
      </c>
      <c r="G1872" t="s">
        <v>193</v>
      </c>
      <c r="H1872" t="s">
        <v>882</v>
      </c>
      <c r="I1872" t="s">
        <v>882</v>
      </c>
      <c r="J1872" t="s">
        <v>882</v>
      </c>
      <c r="K1872" t="s">
        <v>882</v>
      </c>
      <c r="L1872" t="s">
        <v>882</v>
      </c>
    </row>
    <row r="1873" spans="1:12" x14ac:dyDescent="0.25">
      <c r="A1873" t="s">
        <v>9</v>
      </c>
      <c r="B1873" s="9" t="s">
        <v>914</v>
      </c>
      <c r="C1873" t="s">
        <v>190</v>
      </c>
      <c r="D1873" t="s">
        <v>572</v>
      </c>
      <c r="E1873" t="s">
        <v>650</v>
      </c>
      <c r="F1873" t="s">
        <v>184</v>
      </c>
      <c r="G1873" t="s">
        <v>160</v>
      </c>
      <c r="H1873" t="s">
        <v>523</v>
      </c>
      <c r="I1873" t="s">
        <v>563</v>
      </c>
      <c r="J1873" t="s">
        <v>108</v>
      </c>
      <c r="K1873" t="s">
        <v>119</v>
      </c>
      <c r="L1873" t="s">
        <v>249</v>
      </c>
    </row>
    <row r="1874" spans="1:12" x14ac:dyDescent="0.25">
      <c r="A1874" t="s">
        <v>9</v>
      </c>
      <c r="B1874" s="9" t="s">
        <v>895</v>
      </c>
      <c r="C1874" t="s">
        <v>238</v>
      </c>
      <c r="D1874" t="s">
        <v>432</v>
      </c>
      <c r="E1874" t="s">
        <v>711</v>
      </c>
      <c r="F1874" t="s">
        <v>882</v>
      </c>
      <c r="G1874" t="s">
        <v>882</v>
      </c>
      <c r="H1874" t="s">
        <v>882</v>
      </c>
      <c r="I1874" t="s">
        <v>882</v>
      </c>
      <c r="J1874" t="s">
        <v>882</v>
      </c>
      <c r="K1874" t="s">
        <v>882</v>
      </c>
      <c r="L1874" t="s">
        <v>882</v>
      </c>
    </row>
    <row r="1875" spans="1:12" x14ac:dyDescent="0.25">
      <c r="A1875" t="s">
        <v>9</v>
      </c>
      <c r="B1875" s="9" t="s">
        <v>896</v>
      </c>
      <c r="C1875" t="s">
        <v>739</v>
      </c>
      <c r="D1875" t="s">
        <v>489</v>
      </c>
      <c r="E1875" t="s">
        <v>460</v>
      </c>
      <c r="F1875" t="s">
        <v>746</v>
      </c>
      <c r="G1875" t="s">
        <v>882</v>
      </c>
      <c r="H1875" t="s">
        <v>882</v>
      </c>
      <c r="I1875" t="s">
        <v>882</v>
      </c>
      <c r="J1875" t="s">
        <v>882</v>
      </c>
      <c r="K1875" t="s">
        <v>882</v>
      </c>
      <c r="L1875" t="s">
        <v>882</v>
      </c>
    </row>
    <row r="1876" spans="1:12" x14ac:dyDescent="0.25">
      <c r="A1876" t="s">
        <v>9</v>
      </c>
      <c r="B1876" s="9" t="s">
        <v>897</v>
      </c>
      <c r="C1876" t="s">
        <v>702</v>
      </c>
      <c r="D1876" t="s">
        <v>327</v>
      </c>
      <c r="E1876" t="s">
        <v>681</v>
      </c>
      <c r="F1876" t="s">
        <v>196</v>
      </c>
      <c r="G1876" t="s">
        <v>209</v>
      </c>
      <c r="H1876" t="s">
        <v>367</v>
      </c>
      <c r="I1876" t="s">
        <v>693</v>
      </c>
      <c r="J1876" t="s">
        <v>717</v>
      </c>
      <c r="K1876" t="s">
        <v>760</v>
      </c>
      <c r="L1876" t="s">
        <v>573</v>
      </c>
    </row>
    <row r="1877" spans="1:12" x14ac:dyDescent="0.25">
      <c r="A1877" t="s">
        <v>9</v>
      </c>
      <c r="B1877" s="9" t="s">
        <v>898</v>
      </c>
      <c r="C1877" t="s">
        <v>666</v>
      </c>
      <c r="D1877" t="s">
        <v>732</v>
      </c>
      <c r="E1877" t="s">
        <v>727</v>
      </c>
      <c r="F1877" t="s">
        <v>396</v>
      </c>
      <c r="G1877" t="s">
        <v>147</v>
      </c>
      <c r="H1877" t="s">
        <v>590</v>
      </c>
      <c r="I1877" t="s">
        <v>54</v>
      </c>
      <c r="J1877" t="s">
        <v>57</v>
      </c>
      <c r="K1877" t="s">
        <v>273</v>
      </c>
      <c r="L1877" t="s">
        <v>314</v>
      </c>
    </row>
    <row r="1878" spans="1:12" x14ac:dyDescent="0.25">
      <c r="A1878" t="s">
        <v>9</v>
      </c>
      <c r="B1878" s="9" t="s">
        <v>899</v>
      </c>
      <c r="C1878" t="s">
        <v>621</v>
      </c>
      <c r="D1878" t="s">
        <v>288</v>
      </c>
      <c r="E1878" t="s">
        <v>240</v>
      </c>
      <c r="F1878" t="s">
        <v>304</v>
      </c>
      <c r="G1878" t="s">
        <v>259</v>
      </c>
      <c r="H1878" t="s">
        <v>598</v>
      </c>
      <c r="I1878" t="s">
        <v>126</v>
      </c>
      <c r="J1878" t="s">
        <v>651</v>
      </c>
      <c r="K1878" t="s">
        <v>202</v>
      </c>
      <c r="L1878" t="s">
        <v>260</v>
      </c>
    </row>
    <row r="1879" spans="1:12" x14ac:dyDescent="0.25">
      <c r="A1879" t="s">
        <v>9</v>
      </c>
      <c r="B1879" s="9" t="s">
        <v>900</v>
      </c>
      <c r="C1879" t="s">
        <v>117</v>
      </c>
      <c r="D1879" t="s">
        <v>72</v>
      </c>
      <c r="E1879" t="s">
        <v>53</v>
      </c>
      <c r="F1879" t="s">
        <v>704</v>
      </c>
      <c r="G1879" t="s">
        <v>267</v>
      </c>
      <c r="H1879" t="s">
        <v>526</v>
      </c>
      <c r="I1879" t="s">
        <v>527</v>
      </c>
      <c r="J1879" t="s">
        <v>669</v>
      </c>
      <c r="K1879" t="s">
        <v>296</v>
      </c>
      <c r="L1879" t="s">
        <v>655</v>
      </c>
    </row>
    <row r="1880" spans="1:12" x14ac:dyDescent="0.25">
      <c r="A1880" t="s">
        <v>9</v>
      </c>
      <c r="B1880" s="9" t="s">
        <v>901</v>
      </c>
      <c r="C1880" t="s">
        <v>615</v>
      </c>
      <c r="D1880" t="s">
        <v>271</v>
      </c>
      <c r="E1880" t="s">
        <v>747</v>
      </c>
      <c r="F1880" t="s">
        <v>401</v>
      </c>
      <c r="G1880" t="s">
        <v>660</v>
      </c>
      <c r="H1880" t="s">
        <v>609</v>
      </c>
      <c r="I1880" t="s">
        <v>473</v>
      </c>
      <c r="J1880" t="s">
        <v>506</v>
      </c>
      <c r="K1880" t="s">
        <v>736</v>
      </c>
      <c r="L1880" t="s">
        <v>628</v>
      </c>
    </row>
    <row r="1881" spans="1:12" x14ac:dyDescent="0.25">
      <c r="A1881" t="s">
        <v>9</v>
      </c>
      <c r="B1881" s="9" t="s">
        <v>902</v>
      </c>
      <c r="C1881" t="s">
        <v>238</v>
      </c>
      <c r="D1881" t="s">
        <v>190</v>
      </c>
      <c r="E1881" t="s">
        <v>739</v>
      </c>
      <c r="F1881" t="s">
        <v>489</v>
      </c>
      <c r="G1881" t="s">
        <v>572</v>
      </c>
      <c r="H1881" t="s">
        <v>650</v>
      </c>
      <c r="I1881" t="s">
        <v>432</v>
      </c>
      <c r="J1881" t="s">
        <v>184</v>
      </c>
      <c r="K1881" t="s">
        <v>160</v>
      </c>
      <c r="L1881" t="s">
        <v>523</v>
      </c>
    </row>
  </sheetData>
  <phoneticPr fontId="2" type="noConversion"/>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R159"/>
  <sheetViews>
    <sheetView zoomScale="130" zoomScaleNormal="130" workbookViewId="0">
      <selection activeCell="A40" sqref="A40"/>
    </sheetView>
  </sheetViews>
  <sheetFormatPr baseColWidth="10" defaultColWidth="9.140625" defaultRowHeight="15" x14ac:dyDescent="0.25"/>
  <cols>
    <col min="1" max="1" width="52.140625" bestFit="1" customWidth="1"/>
    <col min="2" max="2" width="19.5703125" customWidth="1"/>
    <col min="3" max="3" width="21.42578125" bestFit="1" customWidth="1"/>
    <col min="4" max="4" width="17.7109375" bestFit="1" customWidth="1"/>
    <col min="5" max="5" width="21.7109375" bestFit="1" customWidth="1"/>
    <col min="6" max="6" width="16.7109375" bestFit="1" customWidth="1"/>
    <col min="7" max="7" width="23.7109375" customWidth="1"/>
    <col min="8" max="8" width="19.5703125" customWidth="1"/>
    <col min="9" max="9" width="28.140625" bestFit="1" customWidth="1"/>
    <col min="10" max="12" width="19.5703125" customWidth="1"/>
    <col min="13" max="13" width="23.85546875" bestFit="1" customWidth="1"/>
    <col min="14" max="24" width="19.5703125" customWidth="1"/>
    <col min="25" max="25" width="14.5703125" bestFit="1" customWidth="1"/>
    <col min="26" max="26" width="22.28515625" bestFit="1" customWidth="1"/>
    <col min="27" max="30" width="19.5703125" customWidth="1"/>
    <col min="31" max="31" width="22.85546875" bestFit="1" customWidth="1"/>
    <col min="32" max="32" width="23.28515625" bestFit="1" customWidth="1"/>
    <col min="33" max="33" width="23.85546875" bestFit="1" customWidth="1"/>
    <col min="34" max="34" width="21.28515625" bestFit="1" customWidth="1"/>
    <col min="37" max="37" width="18" bestFit="1" customWidth="1"/>
  </cols>
  <sheetData>
    <row r="1" spans="1:70" s="1" customFormat="1" ht="44.25" customHeight="1" x14ac:dyDescent="0.25">
      <c r="A1" s="17" t="s">
        <v>0</v>
      </c>
      <c r="B1" s="18" t="s">
        <v>30</v>
      </c>
      <c r="C1" s="18" t="s">
        <v>80</v>
      </c>
      <c r="D1" s="18" t="s">
        <v>77</v>
      </c>
      <c r="E1" s="18" t="s">
        <v>78</v>
      </c>
      <c r="F1" s="18" t="s">
        <v>79</v>
      </c>
      <c r="G1" s="18" t="s">
        <v>81</v>
      </c>
      <c r="H1" s="18" t="s">
        <v>82</v>
      </c>
      <c r="I1" s="18" t="s">
        <v>83</v>
      </c>
      <c r="J1" s="18" t="s">
        <v>84</v>
      </c>
      <c r="K1" s="18" t="s">
        <v>85</v>
      </c>
      <c r="L1" s="18" t="s">
        <v>86</v>
      </c>
      <c r="M1" s="18" t="s">
        <v>87</v>
      </c>
      <c r="N1" s="18" t="s">
        <v>88</v>
      </c>
      <c r="O1" s="18" t="s">
        <v>89</v>
      </c>
      <c r="P1" s="18" t="s">
        <v>90</v>
      </c>
      <c r="Q1" s="18" t="s">
        <v>91</v>
      </c>
      <c r="R1" s="18" t="s">
        <v>92</v>
      </c>
      <c r="S1" s="18" t="s">
        <v>93</v>
      </c>
      <c r="T1" s="18" t="s">
        <v>94</v>
      </c>
      <c r="U1" s="18" t="s">
        <v>95</v>
      </c>
      <c r="V1" s="18" t="s">
        <v>96</v>
      </c>
      <c r="W1" s="18" t="s">
        <v>97</v>
      </c>
      <c r="X1" s="18" t="s">
        <v>98</v>
      </c>
      <c r="Y1" s="18" t="s">
        <v>778</v>
      </c>
      <c r="Z1" s="18" t="s">
        <v>99</v>
      </c>
      <c r="AA1" s="18" t="s">
        <v>100</v>
      </c>
      <c r="AB1" s="18" t="s">
        <v>101</v>
      </c>
      <c r="AC1" s="18" t="s">
        <v>102</v>
      </c>
      <c r="AD1" s="18" t="s">
        <v>103</v>
      </c>
      <c r="AE1" s="18" t="s">
        <v>104</v>
      </c>
      <c r="AF1" s="18" t="s">
        <v>105</v>
      </c>
      <c r="AG1" s="18" t="s">
        <v>106</v>
      </c>
      <c r="AH1" s="18" t="s">
        <v>107</v>
      </c>
    </row>
    <row r="2" spans="1:70" s="1" customFormat="1" x14ac:dyDescent="0.25">
      <c r="A2" t="s">
        <v>28</v>
      </c>
      <c r="B2" s="5">
        <v>0.43388429752066099</v>
      </c>
      <c r="C2" s="5">
        <v>0.32321236076176801</v>
      </c>
      <c r="D2" s="5">
        <v>0.15954006467840501</v>
      </c>
      <c r="E2" s="5">
        <v>0.20104204096299</v>
      </c>
      <c r="F2" s="5">
        <v>8.7675170679123296E-2</v>
      </c>
      <c r="G2" s="5">
        <v>0.57312252964426902</v>
      </c>
      <c r="H2" s="5">
        <v>0.413223140495868</v>
      </c>
      <c r="I2" s="5">
        <v>0.18397412863816001</v>
      </c>
      <c r="J2" s="5">
        <v>0.46245059288537499</v>
      </c>
      <c r="K2" s="5">
        <v>0.55335968379446598</v>
      </c>
      <c r="L2" s="5">
        <v>8.0488681279195104E-2</v>
      </c>
      <c r="M2" s="5">
        <v>0.29770032339202301</v>
      </c>
      <c r="N2" s="5">
        <v>0.28961552281710401</v>
      </c>
      <c r="O2" s="5">
        <v>0.14013654329859901</v>
      </c>
      <c r="P2" s="5">
        <v>0.21200143729788001</v>
      </c>
      <c r="Q2" s="5">
        <v>6.2881782249371201E-2</v>
      </c>
      <c r="R2" s="5">
        <v>0.27380524613726198</v>
      </c>
      <c r="S2" s="5">
        <v>0.58749550844412501</v>
      </c>
      <c r="T2" s="5">
        <v>0.142831476823572</v>
      </c>
      <c r="U2" s="5">
        <v>0.37100251527129002</v>
      </c>
      <c r="V2" s="5">
        <v>0.325547969816744</v>
      </c>
      <c r="W2" s="5">
        <v>0.13762127200862401</v>
      </c>
      <c r="X2" s="5">
        <v>0.39597556593604</v>
      </c>
      <c r="Y2" s="5">
        <v>0.75835429392741605</v>
      </c>
      <c r="Z2" s="5">
        <v>0.526590010779734</v>
      </c>
      <c r="AA2" s="5">
        <v>0.32069708947179298</v>
      </c>
      <c r="AB2" s="5">
        <v>0.43819619116061798</v>
      </c>
      <c r="AC2" s="5">
        <v>0.217930291052821</v>
      </c>
      <c r="AD2" s="5">
        <v>0.48993891484010099</v>
      </c>
      <c r="AE2" s="5">
        <v>0.44969457420050302</v>
      </c>
      <c r="AF2" s="5">
        <v>0.31764283147682398</v>
      </c>
      <c r="AG2" s="5">
        <v>0.176068990298239</v>
      </c>
      <c r="AH2" s="5">
        <v>0.21092346388789099</v>
      </c>
    </row>
    <row r="3" spans="1:70" x14ac:dyDescent="0.25">
      <c r="A3" t="s">
        <v>769</v>
      </c>
      <c r="B3" s="5">
        <v>0.14285714285714299</v>
      </c>
      <c r="C3" s="5">
        <v>0.14285714285714299</v>
      </c>
      <c r="D3" s="5">
        <v>0</v>
      </c>
      <c r="E3" s="5">
        <v>0</v>
      </c>
      <c r="F3" s="5">
        <v>0</v>
      </c>
      <c r="G3" s="5">
        <v>0.28571428571428598</v>
      </c>
      <c r="H3" s="5">
        <v>0</v>
      </c>
      <c r="I3" s="5">
        <v>0.14285714285714299</v>
      </c>
      <c r="J3" s="5">
        <v>0.28571428571428598</v>
      </c>
      <c r="K3" s="5">
        <v>0.42857142857142899</v>
      </c>
      <c r="L3" s="5">
        <v>0</v>
      </c>
      <c r="M3" s="5">
        <v>0.14285714285714299</v>
      </c>
      <c r="N3" s="5">
        <v>0.14285714285714299</v>
      </c>
      <c r="O3" s="5">
        <v>0</v>
      </c>
      <c r="P3" s="5">
        <v>0.14285714285714299</v>
      </c>
      <c r="Q3" s="5">
        <v>0</v>
      </c>
      <c r="R3" s="5">
        <v>0</v>
      </c>
      <c r="S3" s="5">
        <v>0.28571428571428598</v>
      </c>
      <c r="T3" s="5">
        <v>0.14285714285714299</v>
      </c>
      <c r="U3" s="5">
        <v>0.14285714285714299</v>
      </c>
      <c r="V3" s="5">
        <v>0.14285714285714299</v>
      </c>
      <c r="W3" s="5">
        <v>0</v>
      </c>
      <c r="X3" s="5">
        <v>0.28571428571428598</v>
      </c>
      <c r="Y3" s="5">
        <v>0.71428571428571397</v>
      </c>
      <c r="Z3" s="5">
        <v>0.57142857142857095</v>
      </c>
      <c r="AA3" s="5">
        <v>0.14285714285714299</v>
      </c>
      <c r="AB3" s="5">
        <v>0</v>
      </c>
      <c r="AC3" s="5">
        <v>0</v>
      </c>
      <c r="AD3" s="5">
        <v>0.28571428571428598</v>
      </c>
      <c r="AE3" s="5">
        <v>0.28571428571428598</v>
      </c>
      <c r="AF3" s="5">
        <v>0</v>
      </c>
      <c r="AG3" s="5">
        <v>0.14285714285714299</v>
      </c>
      <c r="AH3" s="5">
        <v>0.14285714285714299</v>
      </c>
      <c r="AK3" s="1" t="s">
        <v>46</v>
      </c>
      <c r="AL3" s="1" t="str">
        <f>Tabelle4[[#Headers],[1. Monetäre Anreize und Zusatzleistungen]]</f>
        <v>1. Monetäre Anreize und Zusatzleistungen</v>
      </c>
      <c r="AM3" s="1" t="str">
        <f>Tabelle4[[#Headers],[1.1 Vergütung / Boni]]</f>
        <v>1.1 Vergütung / Boni</v>
      </c>
      <c r="AN3" s="1" t="str">
        <f>Tabelle4[[#Headers],[1.2 Gutscheine / Mobilität]]</f>
        <v>1.2 Gutscheine / Mobilität</v>
      </c>
      <c r="AO3" s="1" t="str">
        <f>Tabelle4[[#Headers],[1.3 Versicherungen / Altersvorsorge]]</f>
        <v>1.3 Versicherungen / Altersvorsorge</v>
      </c>
      <c r="AP3" s="1" t="str">
        <f>Tabelle4[[#Headers],[1.4 persönliche Ausstattung]]</f>
        <v>1.4 persönliche Ausstattung</v>
      </c>
      <c r="AQ3" s="1" t="str">
        <f>Tabelle4[[#Headers],[2. Mitarbeiterentwicklung]]</f>
        <v>2. Mitarbeiterentwicklung</v>
      </c>
      <c r="AR3" s="1" t="str">
        <f>Tabelle4[[#Headers],[2.1 Aus- und Weiterbildung]]</f>
        <v>2.1 Aus- und Weiterbildung</v>
      </c>
      <c r="AS3" s="1" t="str">
        <f>Tabelle4[[#Headers],[2.2 persönliche Qualifizierung / Fortbildung]]</f>
        <v>2.2 persönliche Qualifizierung / Fortbildung</v>
      </c>
      <c r="AT3" s="1" t="str">
        <f>Tabelle4[[#Headers],[2.3 Perspektiven / Aufstiegschancen]]</f>
        <v>2.3 Perspektiven / Aufstiegschancen</v>
      </c>
      <c r="AU3" s="1" t="str">
        <f>Tabelle4[[#Headers],[3. Arbeitsgestaltung und Arbeitsorganisation]]</f>
        <v>3. Arbeitsgestaltung und Arbeitsorganisation</v>
      </c>
      <c r="AV3" s="1" t="str">
        <f>Tabelle4[[#Headers],[3.1 Arbeitszeitmodelle]]</f>
        <v>3.1 Arbeitszeitmodelle</v>
      </c>
      <c r="AW3" s="1" t="str">
        <f>Tabelle4[[#Headers],[3.2 Familienfreundlichkeit]]</f>
        <v>3.2 Familienfreundlichkeit</v>
      </c>
      <c r="AX3" s="1" t="str">
        <f>Tabelle4[[#Headers],[3.3 Flexibilität und Work-Life-Balance]]</f>
        <v>3.3 Flexibilität und Work-Life-Balance</v>
      </c>
      <c r="AY3" s="1" t="str">
        <f>Tabelle4[[#Headers],[3.4 Moderne oder innovative Technik]]</f>
        <v>3.4 Moderne oder innovative Technik</v>
      </c>
      <c r="AZ3" s="1" t="str">
        <f>Tabelle4[[#Headers],[3.5 Betriebsliches Gesundheitsmanagement]]</f>
        <v>3.5 Betriebsliches Gesundheitsmanagement</v>
      </c>
      <c r="BA3" s="1" t="str">
        <f>Tabelle4[[#Headers],[3.6 Arbeitsschutz]]</f>
        <v>3.6 Arbeitsschutz</v>
      </c>
      <c r="BB3" s="1" t="str">
        <f>Tabelle4[[#Headers],[3.7 Moderne Arbeitsausstattung und Betriebsausstattung]]</f>
        <v>3.7 Moderne Arbeitsausstattung und Betriebsausstattung</v>
      </c>
      <c r="BC3" s="1" t="str">
        <f>Tabelle4[[#Headers],[4. Mitarbeiterführung und Unternehmenskultur]]</f>
        <v>4. Mitarbeiterführung und Unternehmenskultur</v>
      </c>
      <c r="BD3" s="1" t="str">
        <f>Tabelle4[[#Headers],[4.1 Wertschätzung]]</f>
        <v>4.1 Wertschätzung</v>
      </c>
      <c r="BE3" s="1" t="str">
        <f>Tabelle4[[#Headers],[4.2 Werte / Leitbild]]</f>
        <v>4.2 Werte / Leitbild</v>
      </c>
      <c r="BF3" s="1" t="str">
        <f>Tabelle4[[#Headers],[4.3 Kommunikation und Kooperation]]</f>
        <v>4.3 Kommunikation und Kooperation</v>
      </c>
      <c r="BG3" s="1" t="str">
        <f>Tabelle4[[#Headers],[4.4 Events]]</f>
        <v>4.4 Events</v>
      </c>
      <c r="BH3" s="1" t="str">
        <f>Tabelle4[[#Headers],[4.5 Atmosphäre]]</f>
        <v>4.5 Atmosphäre</v>
      </c>
      <c r="BI3" s="1" t="str">
        <f>Tabelle4[[#Headers],[5. Image und Markenbildung]]</f>
        <v>5. Image und Markenbildung</v>
      </c>
      <c r="BJ3" s="1" t="str">
        <f>Tabelle4[[#Headers],[5.1 Firmeneigenschaften]]</f>
        <v>5.1 Firmeneigenschaften</v>
      </c>
      <c r="BK3" s="1" t="str">
        <f>Tabelle4[[#Headers],[5.2 Nachhaltigkeit und Compliance]]</f>
        <v>5.2 Nachhaltigkeit und Compliance</v>
      </c>
      <c r="BL3" s="1" t="str">
        <f>Tabelle4[[#Headers],[5.3 Kompetenz]]</f>
        <v>5.3 Kompetenz</v>
      </c>
      <c r="BM3" s="1" t="str">
        <f>Tabelle4[[#Headers],[5.4 Aktivitäten]]</f>
        <v>5.4 Aktivitäten</v>
      </c>
      <c r="BN3" s="1" t="str">
        <f>Tabelle4[[#Headers],[5.5 Außenauftritt / Social Media]]</f>
        <v>5.5 Außenauftritt / Social Media</v>
      </c>
      <c r="BO3" s="1" t="str">
        <f>Tabelle4[[#Headers],[6. Bewerbungs- und Einstellungsverfahren]]</f>
        <v>6. Bewerbungs- und Einstellungsverfahren</v>
      </c>
      <c r="BP3" s="1" t="str">
        <f>Tabelle4[[#Headers],[6.1 Kommunikationswege]]</f>
        <v>6.1 Kommunikationswege</v>
      </c>
      <c r="BQ3" s="1" t="str">
        <f>Tabelle4[[#Headers],[6.2 Willkommensstrategie]]</f>
        <v>6.2 Willkommensstrategie</v>
      </c>
      <c r="BR3" s="1" t="str">
        <f>Tabelle4[[#Headers],[6.3 Recruitingkanäle]]</f>
        <v>6.3 Recruitingkanäle</v>
      </c>
    </row>
    <row r="4" spans="1:70" x14ac:dyDescent="0.25">
      <c r="A4" t="s">
        <v>19</v>
      </c>
      <c r="B4" s="5">
        <v>0.5390625</v>
      </c>
      <c r="C4" s="5">
        <v>0.328125</v>
      </c>
      <c r="D4" s="5">
        <v>0.1875</v>
      </c>
      <c r="E4" s="5">
        <v>0.3125</v>
      </c>
      <c r="F4" s="5">
        <v>0.1796875</v>
      </c>
      <c r="G4" s="5">
        <v>0.484375</v>
      </c>
      <c r="H4" s="5">
        <v>0.3046875</v>
      </c>
      <c r="I4" s="5">
        <v>0.125</v>
      </c>
      <c r="J4" s="5">
        <v>0.3125</v>
      </c>
      <c r="K4" s="5">
        <v>0.6875</v>
      </c>
      <c r="L4" s="5">
        <v>4.6875E-2</v>
      </c>
      <c r="M4" s="5">
        <v>0.3203125</v>
      </c>
      <c r="N4" s="5">
        <v>0.2578125</v>
      </c>
      <c r="O4" s="5">
        <v>0.1328125</v>
      </c>
      <c r="P4" s="5">
        <v>0.515625</v>
      </c>
      <c r="Q4" s="5">
        <v>5.46875E-2</v>
      </c>
      <c r="R4" s="5">
        <v>0.3671875</v>
      </c>
      <c r="S4" s="5">
        <v>0.6328125</v>
      </c>
      <c r="T4" s="5">
        <v>0.1484375</v>
      </c>
      <c r="U4" s="5">
        <v>0.5</v>
      </c>
      <c r="V4" s="5">
        <v>0.3359375</v>
      </c>
      <c r="W4" s="5">
        <v>5.46875E-2</v>
      </c>
      <c r="X4" s="5">
        <v>0.3984375</v>
      </c>
      <c r="Y4" s="5">
        <v>0.8046875</v>
      </c>
      <c r="Z4" s="5">
        <v>0.6171875</v>
      </c>
      <c r="AA4" s="5">
        <v>0.3203125</v>
      </c>
      <c r="AB4" s="5">
        <v>0.46875</v>
      </c>
      <c r="AC4" s="5">
        <v>0.1484375</v>
      </c>
      <c r="AD4" s="5">
        <v>0.6015625</v>
      </c>
      <c r="AE4" s="5">
        <v>0.3203125</v>
      </c>
      <c r="AF4" s="5">
        <v>0.2421875</v>
      </c>
      <c r="AG4" s="5">
        <v>0.1171875</v>
      </c>
      <c r="AH4" s="5">
        <v>0.140625</v>
      </c>
      <c r="AK4" s="1" t="str">
        <f>Auswahl!B12</f>
        <v>Handwerk gesamt</v>
      </c>
      <c r="AL4" s="8">
        <f>SUMIF(Datengrundlage!$A$2:$A$72,Auswahl!$B$12,Datengrundlage!B$2:B$72)</f>
        <v>0.43388429752066099</v>
      </c>
      <c r="AM4" s="8">
        <f>SUMIF(Datengrundlage!$A$2:$A$72,Auswahl!$B$12,Datengrundlage!C$2:C$72)</f>
        <v>0.32321236076176801</v>
      </c>
      <c r="AN4" s="8">
        <f>SUMIF(Datengrundlage!$A$2:$A$72,Auswahl!$B$12,Datengrundlage!D$2:D$72)</f>
        <v>0.15954006467840501</v>
      </c>
      <c r="AO4" s="8">
        <f>SUMIF(Datengrundlage!$A$2:$A$72,Auswahl!$B$12,Datengrundlage!E$2:E$72)</f>
        <v>0.20104204096299</v>
      </c>
      <c r="AP4" s="8">
        <f>SUMIF(Datengrundlage!$A$2:$A$72,Auswahl!$B$12,Datengrundlage!F$2:F$72)</f>
        <v>8.7675170679123296E-2</v>
      </c>
      <c r="AQ4" s="8">
        <f>SUMIF(Datengrundlage!$A$2:$A$72,Auswahl!$B$12,Datengrundlage!G$2:G$72)</f>
        <v>0.57312252964426902</v>
      </c>
      <c r="AR4" s="8">
        <f>SUMIF(Datengrundlage!$A$2:$A$72,Auswahl!$B$12,Datengrundlage!H$2:H$72)</f>
        <v>0.413223140495868</v>
      </c>
      <c r="AS4" s="8">
        <f>SUMIF(Datengrundlage!$A$2:$A$72,Auswahl!$B$12,Datengrundlage!I$2:I$72)</f>
        <v>0.18397412863816001</v>
      </c>
      <c r="AT4" s="8">
        <f>SUMIF(Datengrundlage!$A$2:$A$72,Auswahl!$B$12,Datengrundlage!J$2:J$72)</f>
        <v>0.46245059288537499</v>
      </c>
      <c r="AU4" s="8">
        <f>SUMIF(Datengrundlage!$A$2:$A$72,Auswahl!$B$12,Datengrundlage!K$2:K$72)</f>
        <v>0.55335968379446598</v>
      </c>
      <c r="AV4" s="8">
        <f>SUMIF(Datengrundlage!$A$2:$A$72,Auswahl!$B$12,Datengrundlage!L$2:L$72)</f>
        <v>8.0488681279195104E-2</v>
      </c>
      <c r="AW4" s="8">
        <f>SUMIF(Datengrundlage!$A$2:$A$72,Auswahl!$B$12,Datengrundlage!M$2:M$72)</f>
        <v>0.29770032339202301</v>
      </c>
      <c r="AX4" s="8">
        <f>SUMIF(Datengrundlage!$A$2:$A$72,Auswahl!$B$12,Datengrundlage!N$2:N$72)</f>
        <v>0.28961552281710401</v>
      </c>
      <c r="AY4" s="8">
        <f>SUMIF(Datengrundlage!$A$2:$A$72,Auswahl!$B$12,Datengrundlage!O$2:O$72)</f>
        <v>0.14013654329859901</v>
      </c>
      <c r="AZ4" s="8">
        <f>SUMIF(Datengrundlage!$A$2:$A$72,Auswahl!$B$12,Datengrundlage!P$2:P$72)</f>
        <v>0.21200143729788001</v>
      </c>
      <c r="BA4" s="8">
        <f>SUMIF(Datengrundlage!$A$2:$A$72,Auswahl!$B$12,Datengrundlage!Q$2:Q$72)</f>
        <v>6.2881782249371201E-2</v>
      </c>
      <c r="BB4" s="8">
        <f>SUMIF(Datengrundlage!$A$2:$A$72,Auswahl!$B$12,Datengrundlage!R$2:R$72)</f>
        <v>0.27380524613726198</v>
      </c>
      <c r="BC4" s="8">
        <f>SUMIF(Datengrundlage!$A$2:$A$72,Auswahl!$B$12,Datengrundlage!S$2:S$72)</f>
        <v>0.58749550844412501</v>
      </c>
      <c r="BD4" s="8">
        <f>SUMIF(Datengrundlage!$A$2:$A$72,Auswahl!$B$12,Datengrundlage!T$2:T$72)</f>
        <v>0.142831476823572</v>
      </c>
      <c r="BE4" s="8">
        <f>SUMIF(Datengrundlage!$A$2:$A$72,Auswahl!$B$12,Datengrundlage!U$2:U$72)</f>
        <v>0.37100251527129002</v>
      </c>
      <c r="BF4" s="8">
        <f>SUMIF(Datengrundlage!$A$2:$A$72,Auswahl!$B$12,Datengrundlage!V$2:V$72)</f>
        <v>0.325547969816744</v>
      </c>
      <c r="BG4" s="8">
        <f>SUMIF(Datengrundlage!$A$2:$A$72,Auswahl!$B$12,Datengrundlage!W$2:W$72)</f>
        <v>0.13762127200862401</v>
      </c>
      <c r="BH4" s="8">
        <f>SUMIF(Datengrundlage!$A$2:$A$72,Auswahl!$B$12,Datengrundlage!X$2:X$72)</f>
        <v>0.39597556593604</v>
      </c>
      <c r="BI4" s="8">
        <f>SUMIF(Datengrundlage!$A$2:$A$72,Auswahl!$B$12,Datengrundlage!Y$2:Y$72)</f>
        <v>0.75835429392741605</v>
      </c>
      <c r="BJ4" s="8">
        <f>SUMIF(Datengrundlage!$A$2:$A$72,Auswahl!$B$12,Datengrundlage!Z$2:Z$72)</f>
        <v>0.526590010779734</v>
      </c>
      <c r="BK4" s="8">
        <f>SUMIF(Datengrundlage!$A$2:$A$72,Auswahl!$B$12,Datengrundlage!AA$2:AA$72)</f>
        <v>0.32069708947179298</v>
      </c>
      <c r="BL4" s="8">
        <f>SUMIF(Datengrundlage!$A$2:$A$72,Auswahl!$B$12,Datengrundlage!AB$2:AB$72)</f>
        <v>0.43819619116061798</v>
      </c>
      <c r="BM4" s="8">
        <f>SUMIF(Datengrundlage!$A$2:$A$72,Auswahl!$B$12,Datengrundlage!AC$2:AC$72)</f>
        <v>0.217930291052821</v>
      </c>
      <c r="BN4" s="8">
        <f>SUMIF(Datengrundlage!$A$2:$A$72,Auswahl!$B$12,Datengrundlage!AD$2:AD$72)</f>
        <v>0.48993891484010099</v>
      </c>
      <c r="BO4" s="8">
        <f>SUMIF(Datengrundlage!$A$2:$A$72,Auswahl!$B$12,Datengrundlage!AE$2:AE$72)</f>
        <v>0.44969457420050302</v>
      </c>
      <c r="BP4" s="8">
        <f>SUMIF(Datengrundlage!$A$2:$A$72,Auswahl!$B$12,Datengrundlage!AF$2:AF$72)</f>
        <v>0.31764283147682398</v>
      </c>
      <c r="BQ4" s="8">
        <f>SUMIF(Datengrundlage!$A$2:$A$72,Auswahl!$B$12,Datengrundlage!AG$2:AG$72)</f>
        <v>0.176068990298239</v>
      </c>
      <c r="BR4" s="8">
        <f>SUMIF(Datengrundlage!$A$2:$A$72,Auswahl!$B$12,Datengrundlage!AH$2:AH$72)</f>
        <v>0.21092346388789099</v>
      </c>
    </row>
    <row r="5" spans="1:70" x14ac:dyDescent="0.25">
      <c r="A5" t="s">
        <v>17</v>
      </c>
      <c r="B5" s="5">
        <v>0.5</v>
      </c>
      <c r="C5" s="5">
        <v>0.445945945945946</v>
      </c>
      <c r="D5" s="5">
        <v>0.20270270270270299</v>
      </c>
      <c r="E5" s="5">
        <v>0.35135135135135098</v>
      </c>
      <c r="F5" s="5">
        <v>8.1081081081081099E-2</v>
      </c>
      <c r="G5" s="5">
        <v>0.70270270270270296</v>
      </c>
      <c r="H5" s="5">
        <v>0.55405405405405395</v>
      </c>
      <c r="I5" s="5">
        <v>0.162162162162162</v>
      </c>
      <c r="J5" s="5">
        <v>0.54054054054054101</v>
      </c>
      <c r="K5" s="5">
        <v>0.75675675675675702</v>
      </c>
      <c r="L5" s="5">
        <v>0.25675675675675702</v>
      </c>
      <c r="M5" s="5">
        <v>0.55405405405405395</v>
      </c>
      <c r="N5" s="5">
        <v>0.337837837837838</v>
      </c>
      <c r="O5" s="5">
        <v>4.0540540540540501E-2</v>
      </c>
      <c r="P5" s="5">
        <v>0.24324324324324301</v>
      </c>
      <c r="Q5" s="5">
        <v>6.7567567567567599E-2</v>
      </c>
      <c r="R5" s="5">
        <v>0.35135135135135098</v>
      </c>
      <c r="S5" s="5">
        <v>0.79729729729729704</v>
      </c>
      <c r="T5" s="5">
        <v>0.22972972972972999</v>
      </c>
      <c r="U5" s="5">
        <v>0.54054054054054101</v>
      </c>
      <c r="V5" s="5">
        <v>0.445945945945946</v>
      </c>
      <c r="W5" s="5">
        <v>0.21621621621621601</v>
      </c>
      <c r="X5" s="5">
        <v>0.62162162162162204</v>
      </c>
      <c r="Y5" s="5">
        <v>0.79729729729729704</v>
      </c>
      <c r="Z5" s="5">
        <v>0.68918918918918903</v>
      </c>
      <c r="AA5" s="5">
        <v>0.31081081081081102</v>
      </c>
      <c r="AB5" s="5">
        <v>0.337837837837838</v>
      </c>
      <c r="AC5" s="5">
        <v>0.27027027027027001</v>
      </c>
      <c r="AD5" s="5">
        <v>0.52702702702702697</v>
      </c>
      <c r="AE5" s="5">
        <v>0.56756756756756799</v>
      </c>
      <c r="AF5" s="5">
        <v>0.51351351351351304</v>
      </c>
      <c r="AG5" s="5">
        <v>0.17567567567567599</v>
      </c>
      <c r="AH5" s="5">
        <v>0.24324324324324301</v>
      </c>
      <c r="AK5" s="1" t="str">
        <f>Auswahl!B13</f>
        <v>Tischler</v>
      </c>
      <c r="AL5" s="8">
        <f>SUMIF(Datengrundlage!$A$2:$A$72,Auswahl!$B$13,Datengrundlage!B$2:B$72)</f>
        <v>0.31161473087818697</v>
      </c>
      <c r="AM5" s="8">
        <f>SUMIF(Datengrundlage!$A$2:$A$72,Auswahl!$B$13,Datengrundlage!C$2:C$72)</f>
        <v>0.22662889518413601</v>
      </c>
      <c r="AN5" s="8">
        <f>SUMIF(Datengrundlage!$A$2:$A$72,Auswahl!$B$13,Datengrundlage!D$2:D$72)</f>
        <v>4.8158640226628899E-2</v>
      </c>
      <c r="AO5" s="8">
        <f>SUMIF(Datengrundlage!$A$2:$A$72,Auswahl!$B$13,Datengrundlage!E$2:E$72)</f>
        <v>0.13031161473087799</v>
      </c>
      <c r="AP5" s="8">
        <f>SUMIF(Datengrundlage!$A$2:$A$72,Auswahl!$B$13,Datengrundlage!F$2:F$72)</f>
        <v>5.3824362606232301E-2</v>
      </c>
      <c r="AQ5" s="8">
        <f>SUMIF(Datengrundlage!$A$2:$A$72,Auswahl!$B$13,Datengrundlage!G$2:G$72)</f>
        <v>0.48441926345609099</v>
      </c>
      <c r="AR5" s="8">
        <f>SUMIF(Datengrundlage!$A$2:$A$72,Auswahl!$B$13,Datengrundlage!H$2:H$72)</f>
        <v>0.34560906515580703</v>
      </c>
      <c r="AS5" s="8">
        <f>SUMIF(Datengrundlage!$A$2:$A$72,Auswahl!$B$13,Datengrundlage!I$2:I$72)</f>
        <v>0.13314447592067999</v>
      </c>
      <c r="AT5" s="8">
        <f>SUMIF(Datengrundlage!$A$2:$A$72,Auswahl!$B$13,Datengrundlage!J$2:J$72)</f>
        <v>0.359773371104816</v>
      </c>
      <c r="AU5" s="8">
        <f>SUMIF(Datengrundlage!$A$2:$A$72,Auswahl!$B$13,Datengrundlage!K$2:K$72)</f>
        <v>0.50424929178470301</v>
      </c>
      <c r="AV5" s="8">
        <f>SUMIF(Datengrundlage!$A$2:$A$72,Auswahl!$B$13,Datengrundlage!L$2:L$72)</f>
        <v>7.9320113314447604E-2</v>
      </c>
      <c r="AW5" s="8">
        <f>SUMIF(Datengrundlage!$A$2:$A$72,Auswahl!$B$13,Datengrundlage!M$2:M$72)</f>
        <v>0.297450424929178</v>
      </c>
      <c r="AX5" s="8">
        <f>SUMIF(Datengrundlage!$A$2:$A$72,Auswahl!$B$13,Datengrundlage!N$2:N$72)</f>
        <v>0.22946175637393801</v>
      </c>
      <c r="AY5" s="8">
        <f>SUMIF(Datengrundlage!$A$2:$A$72,Auswahl!$B$13,Datengrundlage!O$2:O$72)</f>
        <v>7.0821529745042494E-2</v>
      </c>
      <c r="AZ5" s="8">
        <f>SUMIF(Datengrundlage!$A$2:$A$72,Auswahl!$B$13,Datengrundlage!P$2:P$72)</f>
        <v>0.15297450424929199</v>
      </c>
      <c r="BA5" s="8">
        <f>SUMIF(Datengrundlage!$A$2:$A$72,Auswahl!$B$13,Datengrundlage!Q$2:Q$72)</f>
        <v>1.69971671388102E-2</v>
      </c>
      <c r="BB5" s="8">
        <f>SUMIF(Datengrundlage!$A$2:$A$72,Auswahl!$B$13,Datengrundlage!R$2:R$72)</f>
        <v>0.20113314447592101</v>
      </c>
      <c r="BC5" s="8">
        <f>SUMIF(Datengrundlage!$A$2:$A$72,Auswahl!$B$13,Datengrundlage!S$2:S$72)</f>
        <v>0.57223796033994301</v>
      </c>
      <c r="BD5" s="8">
        <f>SUMIF(Datengrundlage!$A$2:$A$72,Auswahl!$B$13,Datengrundlage!T$2:T$72)</f>
        <v>8.4985835694051007E-2</v>
      </c>
      <c r="BE5" s="8">
        <f>SUMIF(Datengrundlage!$A$2:$A$72,Auswahl!$B$13,Datengrundlage!U$2:U$72)</f>
        <v>0.376770538243626</v>
      </c>
      <c r="BF5" s="8">
        <f>SUMIF(Datengrundlage!$A$2:$A$72,Auswahl!$B$13,Datengrundlage!V$2:V$72)</f>
        <v>0.24362606232294601</v>
      </c>
      <c r="BG5" s="8">
        <f>SUMIF(Datengrundlage!$A$2:$A$72,Auswahl!$B$13,Datengrundlage!W$2:W$72)</f>
        <v>9.9150141643059506E-2</v>
      </c>
      <c r="BH5" s="8">
        <f>SUMIF(Datengrundlage!$A$2:$A$72,Auswahl!$B$13,Datengrundlage!X$2:X$72)</f>
        <v>0.40226628895184102</v>
      </c>
      <c r="BI5" s="8">
        <f>SUMIF(Datengrundlage!$A$2:$A$72,Auswahl!$B$13,Datengrundlage!Y$2:Y$72)</f>
        <v>0.72521246458923505</v>
      </c>
      <c r="BJ5" s="8">
        <f>SUMIF(Datengrundlage!$A$2:$A$72,Auswahl!$B$13,Datengrundlage!Z$2:Z$72)</f>
        <v>0.50424929178470301</v>
      </c>
      <c r="BK5" s="8">
        <f>SUMIF(Datengrundlage!$A$2:$A$72,Auswahl!$B$13,Datengrundlage!AA$2:AA$72)</f>
        <v>0.26062322946175598</v>
      </c>
      <c r="BL5" s="8">
        <f>SUMIF(Datengrundlage!$A$2:$A$72,Auswahl!$B$13,Datengrundlage!AB$2:AB$72)</f>
        <v>0.393767705382436</v>
      </c>
      <c r="BM5" s="8">
        <f>SUMIF(Datengrundlage!$A$2:$A$72,Auswahl!$B$13,Datengrundlage!AC$2:AC$72)</f>
        <v>0.14447592067988699</v>
      </c>
      <c r="BN5" s="8">
        <f>SUMIF(Datengrundlage!$A$2:$A$72,Auswahl!$B$13,Datengrundlage!AD$2:AD$72)</f>
        <v>0.365439093484419</v>
      </c>
      <c r="BO5" s="8">
        <f>SUMIF(Datengrundlage!$A$2:$A$72,Auswahl!$B$13,Datengrundlage!AE$2:AE$72)</f>
        <v>0.35694050991501403</v>
      </c>
      <c r="BP5" s="8">
        <f>SUMIF(Datengrundlage!$A$2:$A$72,Auswahl!$B$13,Datengrundlage!AF$2:AF$72)</f>
        <v>0.25212464589235101</v>
      </c>
      <c r="BQ5" s="8">
        <f>SUMIF(Datengrundlage!$A$2:$A$72,Auswahl!$B$13,Datengrundlage!AG$2:AG$72)</f>
        <v>0.121813031161473</v>
      </c>
      <c r="BR5" s="8">
        <f>SUMIF(Datengrundlage!$A$2:$A$72,Auswahl!$B$13,Datengrundlage!AH$2:AH$72)</f>
        <v>0.16147308781869699</v>
      </c>
    </row>
    <row r="6" spans="1:70" x14ac:dyDescent="0.25">
      <c r="A6" t="s">
        <v>38</v>
      </c>
      <c r="B6" s="5">
        <v>0.47916666666666702</v>
      </c>
      <c r="C6" s="5">
        <v>0.35416666666666702</v>
      </c>
      <c r="D6" s="5">
        <v>2.0833333333333301E-2</v>
      </c>
      <c r="E6" s="5">
        <v>0.25</v>
      </c>
      <c r="F6" s="5">
        <v>0.125</v>
      </c>
      <c r="G6" s="5">
        <v>0.625</v>
      </c>
      <c r="H6" s="5">
        <v>0.39583333333333298</v>
      </c>
      <c r="I6" s="5">
        <v>0.375</v>
      </c>
      <c r="J6" s="5">
        <v>0.54166666666666696</v>
      </c>
      <c r="K6" s="5">
        <v>0.8125</v>
      </c>
      <c r="L6" s="5">
        <v>6.25E-2</v>
      </c>
      <c r="M6" s="5">
        <v>0.70833333333333304</v>
      </c>
      <c r="N6" s="5">
        <v>0.3125</v>
      </c>
      <c r="O6" s="5">
        <v>4.1666666666666699E-2</v>
      </c>
      <c r="P6" s="5">
        <v>0.58333333333333304</v>
      </c>
      <c r="Q6" s="5">
        <v>0</v>
      </c>
      <c r="R6" s="5">
        <v>6.25E-2</v>
      </c>
      <c r="S6" s="5">
        <v>0.64583333333333304</v>
      </c>
      <c r="T6" s="5">
        <v>0.25</v>
      </c>
      <c r="U6" s="5">
        <v>0.5</v>
      </c>
      <c r="V6" s="5">
        <v>0.375</v>
      </c>
      <c r="W6" s="5">
        <v>4.1666666666666699E-2</v>
      </c>
      <c r="X6" s="5">
        <v>0.3125</v>
      </c>
      <c r="Y6" s="5">
        <v>0.70833333333333304</v>
      </c>
      <c r="Z6" s="5">
        <v>0.47916666666666702</v>
      </c>
      <c r="AA6" s="5">
        <v>0.104166666666667</v>
      </c>
      <c r="AB6" s="5">
        <v>0.39583333333333298</v>
      </c>
      <c r="AC6" s="5">
        <v>0.125</v>
      </c>
      <c r="AD6" s="5">
        <v>0.47916666666666702</v>
      </c>
      <c r="AE6" s="5">
        <v>0.3125</v>
      </c>
      <c r="AF6" s="5">
        <v>0.104166666666667</v>
      </c>
      <c r="AG6" s="5">
        <v>0.104166666666667</v>
      </c>
      <c r="AH6" s="5">
        <v>0.16666666666666699</v>
      </c>
      <c r="AK6" s="1" t="str">
        <f>Auswahl!B14</f>
        <v>Dachdecker</v>
      </c>
      <c r="AL6" s="8">
        <f>SUMIF(Datengrundlage!$A$2:$A$72,Auswahl!$B$14,Datengrundlage!B$2:B$72)</f>
        <v>0.32142857142857101</v>
      </c>
      <c r="AM6" s="8">
        <f>SUMIF(Datengrundlage!$A$2:$A$72,Auswahl!$B$14,Datengrundlage!C$2:C$72)</f>
        <v>0.19047619047618999</v>
      </c>
      <c r="AN6" s="8">
        <f>SUMIF(Datengrundlage!$A$2:$A$72,Auswahl!$B$14,Datengrundlage!D$2:D$72)</f>
        <v>0.14285714285714299</v>
      </c>
      <c r="AO6" s="8">
        <f>SUMIF(Datengrundlage!$A$2:$A$72,Auswahl!$B$14,Datengrundlage!E$2:E$72)</f>
        <v>0.16666666666666699</v>
      </c>
      <c r="AP6" s="8">
        <f>SUMIF(Datengrundlage!$A$2:$A$72,Auswahl!$B$14,Datengrundlage!F$2:F$72)</f>
        <v>5.95238095238095E-2</v>
      </c>
      <c r="AQ6" s="8">
        <f>SUMIF(Datengrundlage!$A$2:$A$72,Auswahl!$B$14,Datengrundlage!G$2:G$72)</f>
        <v>0.51190476190476197</v>
      </c>
      <c r="AR6" s="8">
        <f>SUMIF(Datengrundlage!$A$2:$A$72,Auswahl!$B$14,Datengrundlage!H$2:H$72)</f>
        <v>0.41666666666666702</v>
      </c>
      <c r="AS6" s="8">
        <f>SUMIF(Datengrundlage!$A$2:$A$72,Auswahl!$B$14,Datengrundlage!I$2:I$72)</f>
        <v>7.1428571428571397E-2</v>
      </c>
      <c r="AT6" s="8">
        <f>SUMIF(Datengrundlage!$A$2:$A$72,Auswahl!$B$14,Datengrundlage!J$2:J$72)</f>
        <v>0.30952380952380998</v>
      </c>
      <c r="AU6" s="8">
        <f>SUMIF(Datengrundlage!$A$2:$A$72,Auswahl!$B$14,Datengrundlage!K$2:K$72)</f>
        <v>0.46428571428571402</v>
      </c>
      <c r="AV6" s="8">
        <f>SUMIF(Datengrundlage!$A$2:$A$72,Auswahl!$B$14,Datengrundlage!L$2:L$72)</f>
        <v>4.7619047619047603E-2</v>
      </c>
      <c r="AW6" s="8">
        <f>SUMIF(Datengrundlage!$A$2:$A$72,Auswahl!$B$14,Datengrundlage!M$2:M$72)</f>
        <v>0.119047619047619</v>
      </c>
      <c r="AX6" s="8">
        <f>SUMIF(Datengrundlage!$A$2:$A$72,Auswahl!$B$14,Datengrundlage!N$2:N$72)</f>
        <v>0.25</v>
      </c>
      <c r="AY6" s="8">
        <f>SUMIF(Datengrundlage!$A$2:$A$72,Auswahl!$B$14,Datengrundlage!O$2:O$72)</f>
        <v>8.3333333333333301E-2</v>
      </c>
      <c r="AZ6" s="8">
        <f>SUMIF(Datengrundlage!$A$2:$A$72,Auswahl!$B$14,Datengrundlage!P$2:P$72)</f>
        <v>5.95238095238095E-2</v>
      </c>
      <c r="BA6" s="8">
        <f>SUMIF(Datengrundlage!$A$2:$A$72,Auswahl!$B$14,Datengrundlage!Q$2:Q$72)</f>
        <v>3.5714285714285698E-2</v>
      </c>
      <c r="BB6" s="8">
        <f>SUMIF(Datengrundlage!$A$2:$A$72,Auswahl!$B$14,Datengrundlage!R$2:R$72)</f>
        <v>0.202380952380952</v>
      </c>
      <c r="BC6" s="8">
        <f>SUMIF(Datengrundlage!$A$2:$A$72,Auswahl!$B$14,Datengrundlage!S$2:S$72)</f>
        <v>0.476190476190476</v>
      </c>
      <c r="BD6" s="8">
        <f>SUMIF(Datengrundlage!$A$2:$A$72,Auswahl!$B$14,Datengrundlage!T$2:T$72)</f>
        <v>2.3809523809523801E-2</v>
      </c>
      <c r="BE6" s="8">
        <f>SUMIF(Datengrundlage!$A$2:$A$72,Auswahl!$B$14,Datengrundlage!U$2:U$72)</f>
        <v>0.214285714285714</v>
      </c>
      <c r="BF6" s="8">
        <f>SUMIF(Datengrundlage!$A$2:$A$72,Auswahl!$B$14,Datengrundlage!V$2:V$72)</f>
        <v>0.202380952380952</v>
      </c>
      <c r="BG6" s="8">
        <f>SUMIF(Datengrundlage!$A$2:$A$72,Auswahl!$B$14,Datengrundlage!W$2:W$72)</f>
        <v>0</v>
      </c>
      <c r="BH6" s="8">
        <f>SUMIF(Datengrundlage!$A$2:$A$72,Auswahl!$B$14,Datengrundlage!X$2:X$72)</f>
        <v>0.34523809523809501</v>
      </c>
      <c r="BI6" s="8">
        <f>SUMIF(Datengrundlage!$A$2:$A$72,Auswahl!$B$14,Datengrundlage!Y$2:Y$72)</f>
        <v>0.72619047619047605</v>
      </c>
      <c r="BJ6" s="8">
        <f>SUMIF(Datengrundlage!$A$2:$A$72,Auswahl!$B$14,Datengrundlage!Z$2:Z$72)</f>
        <v>0.52380952380952395</v>
      </c>
      <c r="BK6" s="8">
        <f>SUMIF(Datengrundlage!$A$2:$A$72,Auswahl!$B$14,Datengrundlage!AA$2:AA$72)</f>
        <v>0.28571428571428598</v>
      </c>
      <c r="BL6" s="8">
        <f>SUMIF(Datengrundlage!$A$2:$A$72,Auswahl!$B$14,Datengrundlage!AB$2:AB$72)</f>
        <v>0.40476190476190499</v>
      </c>
      <c r="BM6" s="8">
        <f>SUMIF(Datengrundlage!$A$2:$A$72,Auswahl!$B$14,Datengrundlage!AC$2:AC$72)</f>
        <v>0.119047619047619</v>
      </c>
      <c r="BN6" s="8">
        <f>SUMIF(Datengrundlage!$A$2:$A$72,Auswahl!$B$14,Datengrundlage!AD$2:AD$72)</f>
        <v>0.34523809523809501</v>
      </c>
      <c r="BO6" s="8">
        <f>SUMIF(Datengrundlage!$A$2:$A$72,Auswahl!$B$14,Datengrundlage!AE$2:AE$72)</f>
        <v>0.34523809523809501</v>
      </c>
      <c r="BP6" s="8">
        <f>SUMIF(Datengrundlage!$A$2:$A$72,Auswahl!$B$14,Datengrundlage!AF$2:AF$72)</f>
        <v>0.238095238095238</v>
      </c>
      <c r="BQ6" s="8">
        <f>SUMIF(Datengrundlage!$A$2:$A$72,Auswahl!$B$14,Datengrundlage!AG$2:AG$72)</f>
        <v>9.5238095238095205E-2</v>
      </c>
      <c r="BR6" s="8">
        <f>SUMIF(Datengrundlage!$A$2:$A$72,Auswahl!$B$14,Datengrundlage!AH$2:AH$72)</f>
        <v>0.13095238095238099</v>
      </c>
    </row>
    <row r="7" spans="1:70" x14ac:dyDescent="0.25">
      <c r="A7" t="s">
        <v>40</v>
      </c>
      <c r="B7" s="5">
        <v>0.1875</v>
      </c>
      <c r="C7" s="5">
        <v>0</v>
      </c>
      <c r="D7" s="5">
        <v>6.25E-2</v>
      </c>
      <c r="E7" s="5">
        <v>6.25E-2</v>
      </c>
      <c r="F7" s="5">
        <v>6.25E-2</v>
      </c>
      <c r="G7" s="5">
        <v>0.1875</v>
      </c>
      <c r="H7" s="5">
        <v>0.125</v>
      </c>
      <c r="I7" s="5">
        <v>0</v>
      </c>
      <c r="J7" s="5">
        <v>0.125</v>
      </c>
      <c r="K7" s="5">
        <v>0.3125</v>
      </c>
      <c r="L7" s="5">
        <v>0</v>
      </c>
      <c r="M7" s="5">
        <v>0.125</v>
      </c>
      <c r="N7" s="5">
        <v>0.125</v>
      </c>
      <c r="O7" s="5">
        <v>0</v>
      </c>
      <c r="P7" s="5">
        <v>0.125</v>
      </c>
      <c r="Q7" s="5">
        <v>0</v>
      </c>
      <c r="R7" s="5">
        <v>6.25E-2</v>
      </c>
      <c r="S7" s="5">
        <v>0.375</v>
      </c>
      <c r="T7" s="5">
        <v>0</v>
      </c>
      <c r="U7" s="5">
        <v>0.25</v>
      </c>
      <c r="V7" s="5">
        <v>6.25E-2</v>
      </c>
      <c r="W7" s="5">
        <v>0</v>
      </c>
      <c r="X7" s="5">
        <v>6.25E-2</v>
      </c>
      <c r="Y7" s="5">
        <v>0.625</v>
      </c>
      <c r="Z7" s="5">
        <v>0.125</v>
      </c>
      <c r="AA7" s="5">
        <v>0.125</v>
      </c>
      <c r="AB7" s="5">
        <v>0.1875</v>
      </c>
      <c r="AC7" s="5">
        <v>6.25E-2</v>
      </c>
      <c r="AD7" s="5">
        <v>0.375</v>
      </c>
      <c r="AE7" s="5">
        <v>6.25E-2</v>
      </c>
      <c r="AF7" s="5">
        <v>6.25E-2</v>
      </c>
      <c r="AG7" s="5">
        <v>0</v>
      </c>
      <c r="AH7" s="5">
        <v>0</v>
      </c>
      <c r="AK7" s="1" t="str">
        <f>Auswahl!B24</f>
        <v>Emsland</v>
      </c>
      <c r="AL7" s="8">
        <f>SUMIF(Datengrundlage!$A$2:$A$72,Auswahl!$B$24,Datengrundlage!B$2:B$72)</f>
        <v>0.40488505747126402</v>
      </c>
      <c r="AM7" s="8">
        <f>SUMIF(Datengrundlage!$A$2:$A$72,Auswahl!$B$24,Datengrundlage!C$2:C$72)</f>
        <v>0.29482758620689697</v>
      </c>
      <c r="AN7" s="8">
        <f>SUMIF(Datengrundlage!$A$2:$A$72,Auswahl!$B$24,Datengrundlage!D$2:D$72)</f>
        <v>0.142241379310345</v>
      </c>
      <c r="AO7" s="8">
        <f>SUMIF(Datengrundlage!$A$2:$A$72,Auswahl!$B$24,Datengrundlage!E$2:E$72)</f>
        <v>0.181609195402299</v>
      </c>
      <c r="AP7" s="8">
        <f>SUMIF(Datengrundlage!$A$2:$A$72,Auswahl!$B$24,Datengrundlage!F$2:F$72)</f>
        <v>7.4137931034482796E-2</v>
      </c>
      <c r="AQ7" s="8">
        <f>SUMIF(Datengrundlage!$A$2:$A$72,Auswahl!$B$24,Datengrundlage!G$2:G$72)</f>
        <v>0.54741379310344795</v>
      </c>
      <c r="AR7" s="8">
        <f>SUMIF(Datengrundlage!$A$2:$A$72,Auswahl!$B$24,Datengrundlage!H$2:H$72)</f>
        <v>0.38333333333333303</v>
      </c>
      <c r="AS7" s="8">
        <f>SUMIF(Datengrundlage!$A$2:$A$72,Auswahl!$B$24,Datengrundlage!I$2:I$72)</f>
        <v>0.16408045977011501</v>
      </c>
      <c r="AT7" s="8">
        <f>SUMIF(Datengrundlage!$A$2:$A$72,Auswahl!$B$24,Datengrundlage!J$2:J$72)</f>
        <v>0.426149425287356</v>
      </c>
      <c r="AU7" s="8">
        <f>SUMIF(Datengrundlage!$A$2:$A$72,Auswahl!$B$24,Datengrundlage!K$2:K$72)</f>
        <v>0.51034482758620703</v>
      </c>
      <c r="AV7" s="8">
        <f>SUMIF(Datengrundlage!$A$2:$A$72,Auswahl!$B$24,Datengrundlage!L$2:L$72)</f>
        <v>7.7298850574712599E-2</v>
      </c>
      <c r="AW7" s="8">
        <f>SUMIF(Datengrundlage!$A$2:$A$72,Auswahl!$B$24,Datengrundlage!M$2:M$72)</f>
        <v>0.26781609195402301</v>
      </c>
      <c r="AX7" s="8">
        <f>SUMIF(Datengrundlage!$A$2:$A$72,Auswahl!$B$24,Datengrundlage!N$2:N$72)</f>
        <v>0.26551724137930999</v>
      </c>
      <c r="AY7" s="8">
        <f>SUMIF(Datengrundlage!$A$2:$A$72,Auswahl!$B$24,Datengrundlage!O$2:O$72)</f>
        <v>0.100574712643678</v>
      </c>
      <c r="AZ7" s="8">
        <f>SUMIF(Datengrundlage!$A$2:$A$72,Auswahl!$B$24,Datengrundlage!P$2:P$72)</f>
        <v>0.15574712643678201</v>
      </c>
      <c r="BA7" s="8">
        <f>SUMIF(Datengrundlage!$A$2:$A$72,Auswahl!$B$24,Datengrundlage!Q$2:Q$72)</f>
        <v>5.4310344827586197E-2</v>
      </c>
      <c r="BB7" s="8">
        <f>SUMIF(Datengrundlage!$A$2:$A$72,Auswahl!$B$24,Datengrundlage!R$2:R$72)</f>
        <v>0.23850574712643699</v>
      </c>
      <c r="BC7" s="8">
        <f>SUMIF(Datengrundlage!$A$2:$A$72,Auswahl!$B$24,Datengrundlage!S$2:S$72)</f>
        <v>0.54022988505747105</v>
      </c>
      <c r="BD7" s="8">
        <f>SUMIF(Datengrundlage!$A$2:$A$72,Auswahl!$B$24,Datengrundlage!T$2:T$72)</f>
        <v>0.10689655172413801</v>
      </c>
      <c r="BE7" s="8">
        <f>SUMIF(Datengrundlage!$A$2:$A$72,Auswahl!$B$24,Datengrundlage!U$2:U$72)</f>
        <v>0.31091954022988499</v>
      </c>
      <c r="BF7" s="8">
        <f>SUMIF(Datengrundlage!$A$2:$A$72,Auswahl!$B$24,Datengrundlage!V$2:V$72)</f>
        <v>0.28994252873563198</v>
      </c>
      <c r="BG7" s="8">
        <f>SUMIF(Datengrundlage!$A$2:$A$72,Auswahl!$B$24,Datengrundlage!W$2:W$72)</f>
        <v>0.114942528735632</v>
      </c>
      <c r="BH7" s="8">
        <f>SUMIF(Datengrundlage!$A$2:$A$72,Auswahl!$B$24,Datengrundlage!X$2:X$72)</f>
        <v>0.33764367816092</v>
      </c>
      <c r="BI7" s="8">
        <f>SUMIF(Datengrundlage!$A$2:$A$72,Auswahl!$B$24,Datengrundlage!Y$2:Y$72)</f>
        <v>0.73936781609195401</v>
      </c>
      <c r="BJ7" s="8">
        <f>SUMIF(Datengrundlage!$A$2:$A$72,Auswahl!$B$24,Datengrundlage!Z$2:Z$72)</f>
        <v>0.49051724137931002</v>
      </c>
      <c r="BK7" s="8">
        <f>SUMIF(Datengrundlage!$A$2:$A$72,Auswahl!$B$24,Datengrundlage!AA$2:AA$72)</f>
        <v>0.27787356321839102</v>
      </c>
      <c r="BL7" s="8">
        <f>SUMIF(Datengrundlage!$A$2:$A$72,Auswahl!$B$24,Datengrundlage!AB$2:AB$72)</f>
        <v>0.41580459770114903</v>
      </c>
      <c r="BM7" s="8">
        <f>SUMIF(Datengrundlage!$A$2:$A$72,Auswahl!$B$24,Datengrundlage!AC$2:AC$72)</f>
        <v>0.19310344827586201</v>
      </c>
      <c r="BN7" s="8">
        <f>SUMIF(Datengrundlage!$A$2:$A$72,Auswahl!$B$24,Datengrundlage!AD$2:AD$72)</f>
        <v>0.46149425287356299</v>
      </c>
      <c r="BO7" s="8">
        <f>SUMIF(Datengrundlage!$A$2:$A$72,Auswahl!$B$24,Datengrundlage!AE$2:AE$72)</f>
        <v>0.43821839080459801</v>
      </c>
      <c r="BP7" s="8">
        <f>SUMIF(Datengrundlage!$A$2:$A$72,Auswahl!$B$24,Datengrundlage!AF$2:AF$72)</f>
        <v>0.32155172413793098</v>
      </c>
      <c r="BQ7" s="8">
        <f>SUMIF(Datengrundlage!$A$2:$A$72,Auswahl!$B$24,Datengrundlage!AG$2:AG$72)</f>
        <v>0.133333333333333</v>
      </c>
      <c r="BR7" s="8">
        <f>SUMIF(Datengrundlage!$A$2:$A$72,Auswahl!$B$24,Datengrundlage!AH$2:AH$72)</f>
        <v>0.19022988505747099</v>
      </c>
    </row>
    <row r="8" spans="1:70" x14ac:dyDescent="0.25">
      <c r="A8" t="s">
        <v>4</v>
      </c>
      <c r="B8" s="5">
        <v>0.2</v>
      </c>
      <c r="C8" s="5">
        <v>0.2</v>
      </c>
      <c r="D8" s="5">
        <v>0</v>
      </c>
      <c r="E8" s="5">
        <v>0</v>
      </c>
      <c r="F8" s="5">
        <v>0</v>
      </c>
      <c r="G8" s="5">
        <v>0.4</v>
      </c>
      <c r="H8" s="5">
        <v>0.2</v>
      </c>
      <c r="I8" s="5">
        <v>0</v>
      </c>
      <c r="J8" s="5">
        <v>0.4</v>
      </c>
      <c r="K8" s="5">
        <v>0.6</v>
      </c>
      <c r="L8" s="5">
        <v>0</v>
      </c>
      <c r="M8" s="5">
        <v>0.2</v>
      </c>
      <c r="N8" s="5">
        <v>0</v>
      </c>
      <c r="O8" s="5">
        <v>0</v>
      </c>
      <c r="P8" s="5">
        <v>0.2</v>
      </c>
      <c r="Q8" s="5">
        <v>0</v>
      </c>
      <c r="R8" s="5">
        <v>0.4</v>
      </c>
      <c r="S8" s="5">
        <v>0.2</v>
      </c>
      <c r="T8" s="5">
        <v>0</v>
      </c>
      <c r="U8" s="5">
        <v>0</v>
      </c>
      <c r="V8" s="5">
        <v>0.2</v>
      </c>
      <c r="W8" s="5">
        <v>0</v>
      </c>
      <c r="X8" s="5">
        <v>0</v>
      </c>
      <c r="Y8" s="5">
        <v>0.6</v>
      </c>
      <c r="Z8" s="5">
        <v>0.2</v>
      </c>
      <c r="AA8" s="5">
        <v>0.4</v>
      </c>
      <c r="AB8" s="5">
        <v>0.2</v>
      </c>
      <c r="AC8" s="5">
        <v>0</v>
      </c>
      <c r="AD8" s="5">
        <v>0.2</v>
      </c>
      <c r="AE8" s="5">
        <v>0.2</v>
      </c>
      <c r="AF8" s="5">
        <v>0.2</v>
      </c>
      <c r="AG8" s="5">
        <v>0</v>
      </c>
      <c r="AH8" s="5">
        <v>0</v>
      </c>
      <c r="AK8" s="1"/>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row>
    <row r="9" spans="1:70" x14ac:dyDescent="0.25">
      <c r="A9" t="s">
        <v>12</v>
      </c>
      <c r="B9" s="5">
        <v>0.4</v>
      </c>
      <c r="C9" s="5">
        <v>0.2</v>
      </c>
      <c r="D9" s="5">
        <v>0.2</v>
      </c>
      <c r="E9" s="5">
        <v>0</v>
      </c>
      <c r="F9" s="5">
        <v>0</v>
      </c>
      <c r="G9" s="5">
        <v>0.8</v>
      </c>
      <c r="H9" s="5">
        <v>0.8</v>
      </c>
      <c r="I9" s="5">
        <v>0.2</v>
      </c>
      <c r="J9" s="5">
        <v>0.4</v>
      </c>
      <c r="K9" s="5">
        <v>0.8</v>
      </c>
      <c r="L9" s="5">
        <v>0</v>
      </c>
      <c r="M9" s="5">
        <v>0.6</v>
      </c>
      <c r="N9" s="5">
        <v>0.2</v>
      </c>
      <c r="O9" s="5">
        <v>0</v>
      </c>
      <c r="P9" s="5">
        <v>0.4</v>
      </c>
      <c r="Q9" s="5">
        <v>0.2</v>
      </c>
      <c r="R9" s="5">
        <v>0.2</v>
      </c>
      <c r="S9" s="5">
        <v>0.4</v>
      </c>
      <c r="T9" s="5">
        <v>0</v>
      </c>
      <c r="U9" s="5">
        <v>0.2</v>
      </c>
      <c r="V9" s="5">
        <v>0</v>
      </c>
      <c r="W9" s="5">
        <v>0.2</v>
      </c>
      <c r="X9" s="5">
        <v>0</v>
      </c>
      <c r="Y9" s="5">
        <v>0.6</v>
      </c>
      <c r="Z9" s="5">
        <v>0.4</v>
      </c>
      <c r="AA9" s="5">
        <v>0</v>
      </c>
      <c r="AB9" s="5">
        <v>0.4</v>
      </c>
      <c r="AC9" s="5">
        <v>0</v>
      </c>
      <c r="AD9" s="5">
        <v>0.6</v>
      </c>
      <c r="AE9" s="5">
        <v>0.6</v>
      </c>
      <c r="AF9" s="5">
        <v>0.4</v>
      </c>
      <c r="AG9" s="5">
        <v>0</v>
      </c>
      <c r="AH9" s="5">
        <v>0.2</v>
      </c>
      <c r="AK9" s="1" t="s">
        <v>779</v>
      </c>
      <c r="AL9" s="8">
        <f>B2</f>
        <v>0.43388429752066099</v>
      </c>
      <c r="AM9" s="8">
        <f t="shared" ref="AM9:AX9" si="0">C2</f>
        <v>0.32321236076176801</v>
      </c>
      <c r="AN9" s="8">
        <f t="shared" si="0"/>
        <v>0.15954006467840501</v>
      </c>
      <c r="AO9" s="8">
        <f t="shared" si="0"/>
        <v>0.20104204096299</v>
      </c>
      <c r="AP9" s="8">
        <f t="shared" si="0"/>
        <v>8.7675170679123296E-2</v>
      </c>
      <c r="AQ9" s="8">
        <f t="shared" si="0"/>
        <v>0.57312252964426902</v>
      </c>
      <c r="AR9" s="8">
        <f t="shared" si="0"/>
        <v>0.413223140495868</v>
      </c>
      <c r="AS9" s="8">
        <f t="shared" si="0"/>
        <v>0.18397412863816001</v>
      </c>
      <c r="AT9" s="8">
        <f t="shared" si="0"/>
        <v>0.46245059288537499</v>
      </c>
      <c r="AU9" s="8">
        <f t="shared" si="0"/>
        <v>0.55335968379446598</v>
      </c>
      <c r="AV9" s="8">
        <f t="shared" si="0"/>
        <v>8.0488681279195104E-2</v>
      </c>
      <c r="AW9" s="8">
        <f t="shared" si="0"/>
        <v>0.29770032339202301</v>
      </c>
      <c r="AX9" s="8">
        <f t="shared" si="0"/>
        <v>0.28961552281710401</v>
      </c>
      <c r="AY9" s="8">
        <f t="shared" ref="AY9" si="1">O2</f>
        <v>0.14013654329859901</v>
      </c>
      <c r="AZ9" s="8">
        <f t="shared" ref="AZ9" si="2">P2</f>
        <v>0.21200143729788001</v>
      </c>
      <c r="BA9" s="8">
        <f t="shared" ref="BA9" si="3">Q2</f>
        <v>6.2881782249371201E-2</v>
      </c>
      <c r="BB9" s="8">
        <f t="shared" ref="BB9" si="4">R2</f>
        <v>0.27380524613726198</v>
      </c>
      <c r="BC9" s="8">
        <f t="shared" ref="BC9" si="5">S2</f>
        <v>0.58749550844412501</v>
      </c>
      <c r="BD9" s="8">
        <f t="shared" ref="BD9" si="6">T2</f>
        <v>0.142831476823572</v>
      </c>
      <c r="BE9" s="8">
        <f t="shared" ref="BE9" si="7">U2</f>
        <v>0.37100251527129002</v>
      </c>
      <c r="BF9" s="8">
        <f t="shared" ref="BF9" si="8">V2</f>
        <v>0.325547969816744</v>
      </c>
      <c r="BG9" s="8">
        <f t="shared" ref="BG9" si="9">W2</f>
        <v>0.13762127200862401</v>
      </c>
      <c r="BH9" s="8">
        <f t="shared" ref="BH9" si="10">X2</f>
        <v>0.39597556593604</v>
      </c>
      <c r="BI9" s="8">
        <f t="shared" ref="BI9" si="11">Y2</f>
        <v>0.75835429392741605</v>
      </c>
      <c r="BJ9" s="8">
        <f t="shared" ref="BJ9" si="12">Z2</f>
        <v>0.526590010779734</v>
      </c>
      <c r="BK9" s="8">
        <f t="shared" ref="BK9" si="13">AA2</f>
        <v>0.32069708947179298</v>
      </c>
      <c r="BL9" s="8">
        <f t="shared" ref="BL9" si="14">AB2</f>
        <v>0.43819619116061798</v>
      </c>
      <c r="BM9" s="8">
        <f t="shared" ref="BM9" si="15">AC2</f>
        <v>0.217930291052821</v>
      </c>
      <c r="BN9" s="8">
        <f t="shared" ref="BN9" si="16">AD2</f>
        <v>0.48993891484010099</v>
      </c>
      <c r="BO9" s="8">
        <f t="shared" ref="BO9" si="17">AE2</f>
        <v>0.44969457420050302</v>
      </c>
      <c r="BP9" s="8">
        <f t="shared" ref="BP9" si="18">AF2</f>
        <v>0.31764283147682398</v>
      </c>
      <c r="BQ9" s="8">
        <f t="shared" ref="BQ9" si="19">AG2</f>
        <v>0.176068990298239</v>
      </c>
      <c r="BR9" s="8">
        <f t="shared" ref="BR9" si="20">AH2</f>
        <v>0.21092346388789099</v>
      </c>
    </row>
    <row r="10" spans="1:70" x14ac:dyDescent="0.25">
      <c r="A10" t="s">
        <v>2</v>
      </c>
      <c r="B10" s="5">
        <v>0.32142857142857101</v>
      </c>
      <c r="C10" s="5">
        <v>0.19047619047618999</v>
      </c>
      <c r="D10" s="5">
        <v>0.14285714285714299</v>
      </c>
      <c r="E10" s="5">
        <v>0.16666666666666699</v>
      </c>
      <c r="F10" s="5">
        <v>5.95238095238095E-2</v>
      </c>
      <c r="G10" s="5">
        <v>0.51190476190476197</v>
      </c>
      <c r="H10" s="5">
        <v>0.41666666666666702</v>
      </c>
      <c r="I10" s="5">
        <v>7.1428571428571397E-2</v>
      </c>
      <c r="J10" s="5">
        <v>0.30952380952380998</v>
      </c>
      <c r="K10" s="5">
        <v>0.46428571428571402</v>
      </c>
      <c r="L10" s="5">
        <v>4.7619047619047603E-2</v>
      </c>
      <c r="M10" s="5">
        <v>0.119047619047619</v>
      </c>
      <c r="N10" s="5">
        <v>0.25</v>
      </c>
      <c r="O10" s="5">
        <v>8.3333333333333301E-2</v>
      </c>
      <c r="P10" s="5">
        <v>5.95238095238095E-2</v>
      </c>
      <c r="Q10" s="5">
        <v>3.5714285714285698E-2</v>
      </c>
      <c r="R10" s="5">
        <v>0.202380952380952</v>
      </c>
      <c r="S10" s="5">
        <v>0.476190476190476</v>
      </c>
      <c r="T10" s="5">
        <v>2.3809523809523801E-2</v>
      </c>
      <c r="U10" s="5">
        <v>0.214285714285714</v>
      </c>
      <c r="V10" s="5">
        <v>0.202380952380952</v>
      </c>
      <c r="W10" s="5">
        <v>0</v>
      </c>
      <c r="X10" s="5">
        <v>0.34523809523809501</v>
      </c>
      <c r="Y10" s="5">
        <v>0.72619047619047605</v>
      </c>
      <c r="Z10" s="5">
        <v>0.52380952380952395</v>
      </c>
      <c r="AA10" s="5">
        <v>0.28571428571428598</v>
      </c>
      <c r="AB10" s="5">
        <v>0.40476190476190499</v>
      </c>
      <c r="AC10" s="5">
        <v>0.119047619047619</v>
      </c>
      <c r="AD10" s="5">
        <v>0.34523809523809501</v>
      </c>
      <c r="AE10" s="5">
        <v>0.34523809523809501</v>
      </c>
      <c r="AF10" s="5">
        <v>0.238095238095238</v>
      </c>
      <c r="AG10" s="5">
        <v>9.5238095238095205E-2</v>
      </c>
      <c r="AH10" s="5">
        <v>0.13095238095238099</v>
      </c>
    </row>
    <row r="11" spans="1:70" x14ac:dyDescent="0.25">
      <c r="A11" t="s">
        <v>855</v>
      </c>
      <c r="B11" s="5">
        <v>0.22666666666666699</v>
      </c>
      <c r="C11" s="5">
        <v>0.146666666666667</v>
      </c>
      <c r="D11" s="5">
        <v>0.08</v>
      </c>
      <c r="E11" s="5">
        <v>0.08</v>
      </c>
      <c r="F11" s="5">
        <v>0.04</v>
      </c>
      <c r="G11" s="5">
        <v>0.25333333333333302</v>
      </c>
      <c r="H11" s="5">
        <v>0.16</v>
      </c>
      <c r="I11" s="5">
        <v>0.04</v>
      </c>
      <c r="J11" s="5">
        <v>0.17333333333333301</v>
      </c>
      <c r="K11" s="5">
        <v>0.36</v>
      </c>
      <c r="L11" s="5">
        <v>2.66666666666667E-2</v>
      </c>
      <c r="M11" s="5">
        <v>6.6666666666666693E-2</v>
      </c>
      <c r="N11" s="5">
        <v>0.16</v>
      </c>
      <c r="O11" s="5">
        <v>6.6666666666666693E-2</v>
      </c>
      <c r="P11" s="5">
        <v>0.04</v>
      </c>
      <c r="Q11" s="5">
        <v>2.66666666666667E-2</v>
      </c>
      <c r="R11" s="5">
        <v>0.133333333333333</v>
      </c>
      <c r="S11" s="5">
        <v>0.38666666666666699</v>
      </c>
      <c r="T11" s="5">
        <v>2.66666666666667E-2</v>
      </c>
      <c r="U11" s="5">
        <v>0.18666666666666701</v>
      </c>
      <c r="V11" s="5">
        <v>0.10666666666666701</v>
      </c>
      <c r="W11" s="5">
        <v>0.04</v>
      </c>
      <c r="X11" s="5">
        <v>0.22666666666666699</v>
      </c>
      <c r="Y11" s="5">
        <v>0.6</v>
      </c>
      <c r="Z11" s="5">
        <v>0.266666666666667</v>
      </c>
      <c r="AA11" s="5">
        <v>0.146666666666667</v>
      </c>
      <c r="AB11" s="5">
        <v>0.2</v>
      </c>
      <c r="AC11" s="5">
        <v>6.6666666666666693E-2</v>
      </c>
      <c r="AD11" s="5">
        <v>0.34666666666666701</v>
      </c>
      <c r="AE11" s="5">
        <v>0.2</v>
      </c>
      <c r="AF11" s="5">
        <v>0.17333333333333301</v>
      </c>
      <c r="AG11" s="5">
        <v>1.3333333333333299E-2</v>
      </c>
      <c r="AH11" s="5">
        <v>5.3333333333333302E-2</v>
      </c>
    </row>
    <row r="12" spans="1:70" x14ac:dyDescent="0.25">
      <c r="A12" t="s">
        <v>15</v>
      </c>
      <c r="B12" s="5">
        <v>6.6666666666666693E-2</v>
      </c>
      <c r="C12" s="5">
        <v>6.6666666666666693E-2</v>
      </c>
      <c r="D12" s="5">
        <v>0</v>
      </c>
      <c r="E12" s="5">
        <v>0</v>
      </c>
      <c r="F12" s="5">
        <v>0</v>
      </c>
      <c r="G12" s="5">
        <v>0.6</v>
      </c>
      <c r="H12" s="5">
        <v>0.33333333333333298</v>
      </c>
      <c r="I12" s="5">
        <v>6.6666666666666693E-2</v>
      </c>
      <c r="J12" s="5">
        <v>0.4</v>
      </c>
      <c r="K12" s="5">
        <v>0.6</v>
      </c>
      <c r="L12" s="5">
        <v>0</v>
      </c>
      <c r="M12" s="5">
        <v>6.6666666666666693E-2</v>
      </c>
      <c r="N12" s="5">
        <v>0.133333333333333</v>
      </c>
      <c r="O12" s="5">
        <v>0.133333333333333</v>
      </c>
      <c r="P12" s="5">
        <v>0</v>
      </c>
      <c r="Q12" s="5">
        <v>0.133333333333333</v>
      </c>
      <c r="R12" s="5">
        <v>0.133333333333333</v>
      </c>
      <c r="S12" s="5">
        <v>0.4</v>
      </c>
      <c r="T12" s="5">
        <v>6.6666666666666693E-2</v>
      </c>
      <c r="U12" s="5">
        <v>6.6666666666666693E-2</v>
      </c>
      <c r="V12" s="5">
        <v>0.133333333333333</v>
      </c>
      <c r="W12" s="5">
        <v>6.6666666666666693E-2</v>
      </c>
      <c r="X12" s="5">
        <v>0.266666666666667</v>
      </c>
      <c r="Y12" s="5">
        <v>0.4</v>
      </c>
      <c r="Z12" s="5">
        <v>0.2</v>
      </c>
      <c r="AA12" s="5">
        <v>0</v>
      </c>
      <c r="AB12" s="5">
        <v>0.33333333333333298</v>
      </c>
      <c r="AC12" s="5">
        <v>0</v>
      </c>
      <c r="AD12" s="5">
        <v>0.133333333333333</v>
      </c>
      <c r="AE12" s="5">
        <v>0.2</v>
      </c>
      <c r="AF12" s="5">
        <v>0.2</v>
      </c>
      <c r="AG12" s="5">
        <v>0</v>
      </c>
      <c r="AH12" s="5">
        <v>0</v>
      </c>
    </row>
    <row r="13" spans="1:70" x14ac:dyDescent="0.25">
      <c r="A13" t="s">
        <v>14</v>
      </c>
      <c r="B13" s="5">
        <v>0.55645161290322598</v>
      </c>
      <c r="C13" s="5">
        <v>0.43279569892473102</v>
      </c>
      <c r="D13" s="5">
        <v>0.27419354838709697</v>
      </c>
      <c r="E13" s="5">
        <v>0.231182795698925</v>
      </c>
      <c r="F13" s="5">
        <v>0.17741935483870999</v>
      </c>
      <c r="G13" s="5">
        <v>0.69354838709677402</v>
      </c>
      <c r="H13" s="5">
        <v>0.55913978494623695</v>
      </c>
      <c r="I13" s="5">
        <v>0.220430107526882</v>
      </c>
      <c r="J13" s="5">
        <v>0.58333333333333304</v>
      </c>
      <c r="K13" s="5">
        <v>0.59677419354838701</v>
      </c>
      <c r="L13" s="5">
        <v>9.9462365591397803E-2</v>
      </c>
      <c r="M13" s="5">
        <v>0.33064516129032301</v>
      </c>
      <c r="N13" s="5">
        <v>0.38709677419354799</v>
      </c>
      <c r="O13" s="5">
        <v>0.30376344086021501</v>
      </c>
      <c r="P13" s="5">
        <v>0.233870967741935</v>
      </c>
      <c r="Q13" s="5">
        <v>0.15322580645161299</v>
      </c>
      <c r="R13" s="5">
        <v>0.38172043010752699</v>
      </c>
      <c r="S13" s="5">
        <v>0.64247311827956999</v>
      </c>
      <c r="T13" s="5">
        <v>0.18279569892473099</v>
      </c>
      <c r="U13" s="5">
        <v>0.43010752688171999</v>
      </c>
      <c r="V13" s="5">
        <v>0.45967741935483902</v>
      </c>
      <c r="W13" s="5">
        <v>0.18279569892473099</v>
      </c>
      <c r="X13" s="5">
        <v>0.43548387096774199</v>
      </c>
      <c r="Y13" s="5">
        <v>0.77688172043010795</v>
      </c>
      <c r="Z13" s="5">
        <v>0.58870967741935498</v>
      </c>
      <c r="AA13" s="5">
        <v>0.462365591397849</v>
      </c>
      <c r="AB13" s="5">
        <v>0.54032258064516103</v>
      </c>
      <c r="AC13" s="5">
        <v>0.225806451612903</v>
      </c>
      <c r="AD13" s="5">
        <v>0.53494623655913998</v>
      </c>
      <c r="AE13" s="5">
        <v>0.54569892473118298</v>
      </c>
      <c r="AF13" s="5">
        <v>0.43817204301075302</v>
      </c>
      <c r="AG13" s="5">
        <v>0.255376344086022</v>
      </c>
      <c r="AH13" s="5">
        <v>0.241935483870968</v>
      </c>
    </row>
    <row r="14" spans="1:70" x14ac:dyDescent="0.25">
      <c r="A14" t="s">
        <v>25</v>
      </c>
      <c r="B14" s="5">
        <v>0.38461538461538503</v>
      </c>
      <c r="C14" s="5">
        <v>0.30769230769230799</v>
      </c>
      <c r="D14" s="5">
        <v>0.15384615384615399</v>
      </c>
      <c r="E14" s="5">
        <v>7.69230769230769E-2</v>
      </c>
      <c r="F14" s="5">
        <v>7.69230769230769E-2</v>
      </c>
      <c r="G14" s="5">
        <v>0.46153846153846201</v>
      </c>
      <c r="H14" s="5">
        <v>0.30769230769230799</v>
      </c>
      <c r="I14" s="5">
        <v>0</v>
      </c>
      <c r="J14" s="5">
        <v>0.230769230769231</v>
      </c>
      <c r="K14" s="5">
        <v>0.30769230769230799</v>
      </c>
      <c r="L14" s="5">
        <v>0</v>
      </c>
      <c r="M14" s="5">
        <v>7.69230769230769E-2</v>
      </c>
      <c r="N14" s="5">
        <v>0.15384615384615399</v>
      </c>
      <c r="O14" s="5">
        <v>0</v>
      </c>
      <c r="P14" s="5">
        <v>7.69230769230769E-2</v>
      </c>
      <c r="Q14" s="5">
        <v>0</v>
      </c>
      <c r="R14" s="5">
        <v>7.69230769230769E-2</v>
      </c>
      <c r="S14" s="5">
        <v>0.61538461538461497</v>
      </c>
      <c r="T14" s="5">
        <v>0</v>
      </c>
      <c r="U14" s="5">
        <v>0.38461538461538503</v>
      </c>
      <c r="V14" s="5">
        <v>0.230769230769231</v>
      </c>
      <c r="W14" s="5">
        <v>0</v>
      </c>
      <c r="X14" s="5">
        <v>0.38461538461538503</v>
      </c>
      <c r="Y14" s="5">
        <v>0.53846153846153799</v>
      </c>
      <c r="Z14" s="5">
        <v>0.38461538461538503</v>
      </c>
      <c r="AA14" s="5">
        <v>0.230769230769231</v>
      </c>
      <c r="AB14" s="5">
        <v>7.69230769230769E-2</v>
      </c>
      <c r="AC14" s="5">
        <v>0.230769230769231</v>
      </c>
      <c r="AD14" s="5">
        <v>0.30769230769230799</v>
      </c>
      <c r="AE14" s="5">
        <v>0.53846153846153799</v>
      </c>
      <c r="AF14" s="5">
        <v>0.30769230769230799</v>
      </c>
      <c r="AG14" s="5">
        <v>0.15384615384615399</v>
      </c>
      <c r="AH14" s="5">
        <v>0.230769230769231</v>
      </c>
    </row>
    <row r="15" spans="1:70" x14ac:dyDescent="0.25">
      <c r="A15" t="s">
        <v>41</v>
      </c>
      <c r="B15" s="5">
        <v>0</v>
      </c>
      <c r="C15" s="5">
        <v>0</v>
      </c>
      <c r="D15" s="5">
        <v>0</v>
      </c>
      <c r="E15" s="5">
        <v>0</v>
      </c>
      <c r="F15" s="5">
        <v>0</v>
      </c>
      <c r="G15" s="5">
        <v>0.25</v>
      </c>
      <c r="H15" s="5">
        <v>0.25</v>
      </c>
      <c r="I15" s="5">
        <v>0.25</v>
      </c>
      <c r="J15" s="5">
        <v>0.25</v>
      </c>
      <c r="K15" s="5">
        <v>0</v>
      </c>
      <c r="L15" s="5">
        <v>0</v>
      </c>
      <c r="M15" s="5">
        <v>0</v>
      </c>
      <c r="N15" s="5">
        <v>0</v>
      </c>
      <c r="O15" s="5">
        <v>0</v>
      </c>
      <c r="P15" s="5">
        <v>0</v>
      </c>
      <c r="Q15" s="5">
        <v>0</v>
      </c>
      <c r="R15" s="5">
        <v>0</v>
      </c>
      <c r="S15" s="5">
        <v>0</v>
      </c>
      <c r="T15" s="5">
        <v>0</v>
      </c>
      <c r="U15" s="5">
        <v>0</v>
      </c>
      <c r="V15" s="5">
        <v>0</v>
      </c>
      <c r="W15" s="5">
        <v>0</v>
      </c>
      <c r="X15" s="5">
        <v>0</v>
      </c>
      <c r="Y15" s="5">
        <v>0.25</v>
      </c>
      <c r="Z15" s="5">
        <v>0.25</v>
      </c>
      <c r="AA15" s="5">
        <v>0</v>
      </c>
      <c r="AB15" s="5">
        <v>0.25</v>
      </c>
      <c r="AC15" s="5">
        <v>0</v>
      </c>
      <c r="AD15" s="5">
        <v>0</v>
      </c>
      <c r="AE15" s="5">
        <v>0.25</v>
      </c>
      <c r="AF15" s="5">
        <v>0</v>
      </c>
      <c r="AG15" s="5">
        <v>0</v>
      </c>
      <c r="AH15" s="5">
        <v>0.25</v>
      </c>
    </row>
    <row r="16" spans="1:70" x14ac:dyDescent="0.25">
      <c r="A16" t="s">
        <v>8</v>
      </c>
      <c r="B16" s="5">
        <v>0.46527777777777801</v>
      </c>
      <c r="C16" s="5">
        <v>0.375</v>
      </c>
      <c r="D16" s="5">
        <v>0.1875</v>
      </c>
      <c r="E16" s="5">
        <v>0.15972222222222199</v>
      </c>
      <c r="F16" s="5">
        <v>4.1666666666666699E-2</v>
      </c>
      <c r="G16" s="5">
        <v>0.71527777777777801</v>
      </c>
      <c r="H16" s="5">
        <v>0.54861111111111105</v>
      </c>
      <c r="I16" s="5">
        <v>0.29166666666666702</v>
      </c>
      <c r="J16" s="5">
        <v>0.63888888888888895</v>
      </c>
      <c r="K16" s="5">
        <v>0.58333333333333304</v>
      </c>
      <c r="L16" s="5">
        <v>9.7222222222222196E-2</v>
      </c>
      <c r="M16" s="5">
        <v>0.22222222222222199</v>
      </c>
      <c r="N16" s="5">
        <v>0.36111111111111099</v>
      </c>
      <c r="O16" s="5">
        <v>0.20138888888888901</v>
      </c>
      <c r="P16" s="5">
        <v>0.15972222222222199</v>
      </c>
      <c r="Q16" s="5">
        <v>0.125</v>
      </c>
      <c r="R16" s="5">
        <v>0.34027777777777801</v>
      </c>
      <c r="S16" s="5">
        <v>0.67361111111111105</v>
      </c>
      <c r="T16" s="5">
        <v>0.15277777777777801</v>
      </c>
      <c r="U16" s="5">
        <v>0.40972222222222199</v>
      </c>
      <c r="V16" s="5">
        <v>0.38888888888888901</v>
      </c>
      <c r="W16" s="5">
        <v>0.23611111111111099</v>
      </c>
      <c r="X16" s="5">
        <v>0.45833333333333298</v>
      </c>
      <c r="Y16" s="5">
        <v>0.79166666666666696</v>
      </c>
      <c r="Z16" s="5">
        <v>0.54861111111111105</v>
      </c>
      <c r="AA16" s="5">
        <v>0.375</v>
      </c>
      <c r="AB16" s="5">
        <v>0.54861111111111105</v>
      </c>
      <c r="AC16" s="5">
        <v>0.29861111111111099</v>
      </c>
      <c r="AD16" s="5">
        <v>0.47916666666666702</v>
      </c>
      <c r="AE16" s="5">
        <v>0.56944444444444398</v>
      </c>
      <c r="AF16" s="5">
        <v>0.40972222222222199</v>
      </c>
      <c r="AG16" s="5">
        <v>0.1875</v>
      </c>
      <c r="AH16" s="5">
        <v>0.29861111111111099</v>
      </c>
    </row>
    <row r="17" spans="1:34" x14ac:dyDescent="0.25">
      <c r="A17" t="s">
        <v>18</v>
      </c>
      <c r="B17" s="5">
        <v>0.68702290076335903</v>
      </c>
      <c r="C17" s="5">
        <v>0.64885496183206104</v>
      </c>
      <c r="D17" s="5">
        <v>0.114503816793893</v>
      </c>
      <c r="E17" s="5">
        <v>7.6335877862595394E-2</v>
      </c>
      <c r="F17" s="5">
        <v>0.13740458015267201</v>
      </c>
      <c r="G17" s="5">
        <v>0.83969465648855002</v>
      </c>
      <c r="H17" s="5">
        <v>0.66412213740458004</v>
      </c>
      <c r="I17" s="5">
        <v>0.55725190839694705</v>
      </c>
      <c r="J17" s="5">
        <v>0.76335877862595403</v>
      </c>
      <c r="K17" s="5">
        <v>0.81679389312977102</v>
      </c>
      <c r="L17" s="5">
        <v>0.114503816793893</v>
      </c>
      <c r="M17" s="5">
        <v>0.35877862595419802</v>
      </c>
      <c r="N17" s="5">
        <v>0.64885496183206104</v>
      </c>
      <c r="O17" s="5">
        <v>3.0534351145038201E-2</v>
      </c>
      <c r="P17" s="5">
        <v>0.114503816793893</v>
      </c>
      <c r="Q17" s="5">
        <v>7.63358778625954E-3</v>
      </c>
      <c r="R17" s="5">
        <v>0.49618320610687</v>
      </c>
      <c r="S17" s="5">
        <v>0.88549618320610701</v>
      </c>
      <c r="T17" s="5">
        <v>0.480916030534351</v>
      </c>
      <c r="U17" s="5">
        <v>0.70992366412213703</v>
      </c>
      <c r="V17" s="5">
        <v>0.65648854961832104</v>
      </c>
      <c r="W17" s="5">
        <v>0.56488549618320605</v>
      </c>
      <c r="X17" s="5">
        <v>0.74045801526717603</v>
      </c>
      <c r="Y17" s="5">
        <v>0.91603053435114501</v>
      </c>
      <c r="Z17" s="5">
        <v>0.87022900763358801</v>
      </c>
      <c r="AA17" s="5">
        <v>0.70229007633587803</v>
      </c>
      <c r="AB17" s="5">
        <v>0.71755725190839703</v>
      </c>
      <c r="AC17" s="5">
        <v>0.70992366412213703</v>
      </c>
      <c r="AD17" s="5">
        <v>0.244274809160305</v>
      </c>
      <c r="AE17" s="5">
        <v>0.61832061068702304</v>
      </c>
      <c r="AF17" s="5">
        <v>0.59541984732824405</v>
      </c>
      <c r="AG17" s="5">
        <v>0.473282442748092</v>
      </c>
      <c r="AH17" s="5">
        <v>0.106870229007634</v>
      </c>
    </row>
    <row r="18" spans="1:34" x14ac:dyDescent="0.25">
      <c r="A18" t="s">
        <v>856</v>
      </c>
      <c r="B18" s="5">
        <v>0.2</v>
      </c>
      <c r="C18" s="5">
        <v>0.2</v>
      </c>
      <c r="D18" s="5">
        <v>0</v>
      </c>
      <c r="E18" s="5">
        <v>0</v>
      </c>
      <c r="F18" s="5">
        <v>0</v>
      </c>
      <c r="G18" s="5">
        <v>0.4</v>
      </c>
      <c r="H18" s="5">
        <v>0.4</v>
      </c>
      <c r="I18" s="5">
        <v>0.2</v>
      </c>
      <c r="J18" s="5">
        <v>0.2</v>
      </c>
      <c r="K18" s="5">
        <v>0.4</v>
      </c>
      <c r="L18" s="5">
        <v>0</v>
      </c>
      <c r="M18" s="5">
        <v>0.2</v>
      </c>
      <c r="N18" s="5">
        <v>0.2</v>
      </c>
      <c r="O18" s="5">
        <v>0</v>
      </c>
      <c r="P18" s="5">
        <v>0</v>
      </c>
      <c r="Q18" s="5">
        <v>0.2</v>
      </c>
      <c r="R18" s="5">
        <v>0.4</v>
      </c>
      <c r="S18" s="5">
        <v>0.4</v>
      </c>
      <c r="T18" s="5">
        <v>0</v>
      </c>
      <c r="U18" s="5">
        <v>0.2</v>
      </c>
      <c r="V18" s="5">
        <v>0.4</v>
      </c>
      <c r="W18" s="5">
        <v>0</v>
      </c>
      <c r="X18" s="5">
        <v>0</v>
      </c>
      <c r="Y18" s="5">
        <v>0.4</v>
      </c>
      <c r="Z18" s="5">
        <v>0.2</v>
      </c>
      <c r="AA18" s="5">
        <v>0.2</v>
      </c>
      <c r="AB18" s="5">
        <v>0.2</v>
      </c>
      <c r="AC18" s="5">
        <v>0</v>
      </c>
      <c r="AD18" s="5">
        <v>0.2</v>
      </c>
      <c r="AE18" s="5">
        <v>0.8</v>
      </c>
      <c r="AF18" s="5">
        <v>0.2</v>
      </c>
      <c r="AG18" s="5">
        <v>0.2</v>
      </c>
      <c r="AH18" s="5">
        <v>0.4</v>
      </c>
    </row>
    <row r="19" spans="1:34" x14ac:dyDescent="0.25">
      <c r="A19" t="s">
        <v>857</v>
      </c>
      <c r="B19" s="5">
        <v>0.217741935483871</v>
      </c>
      <c r="C19" s="5">
        <v>0.12903225806451599</v>
      </c>
      <c r="D19" s="5">
        <v>0.104838709677419</v>
      </c>
      <c r="E19" s="5">
        <v>8.0645161290322606E-2</v>
      </c>
      <c r="F19" s="5">
        <v>6.4516129032258104E-2</v>
      </c>
      <c r="G19" s="5">
        <v>0.39516129032258102</v>
      </c>
      <c r="H19" s="5">
        <v>0.225806451612903</v>
      </c>
      <c r="I19" s="5">
        <v>9.6774193548387094E-2</v>
      </c>
      <c r="J19" s="5">
        <v>0.282258064516129</v>
      </c>
      <c r="K19" s="5">
        <v>0.32258064516128998</v>
      </c>
      <c r="L19" s="5">
        <v>8.0645161290322596E-3</v>
      </c>
      <c r="M19" s="5">
        <v>0.13709677419354799</v>
      </c>
      <c r="N19" s="5">
        <v>0.16129032258064499</v>
      </c>
      <c r="O19" s="5">
        <v>2.4193548387096801E-2</v>
      </c>
      <c r="P19" s="5">
        <v>8.0645161290322606E-2</v>
      </c>
      <c r="Q19" s="5">
        <v>2.4193548387096801E-2</v>
      </c>
      <c r="R19" s="5">
        <v>0.13709677419354799</v>
      </c>
      <c r="S19" s="5">
        <v>0.40322580645161299</v>
      </c>
      <c r="T19" s="5">
        <v>5.6451612903225798E-2</v>
      </c>
      <c r="U19" s="5">
        <v>0.241935483870968</v>
      </c>
      <c r="V19" s="5">
        <v>0.17741935483870999</v>
      </c>
      <c r="W19" s="5">
        <v>2.4193548387096801E-2</v>
      </c>
      <c r="X19" s="5">
        <v>0.27419354838709697</v>
      </c>
      <c r="Y19" s="5">
        <v>0.56451612903225801</v>
      </c>
      <c r="Z19" s="5">
        <v>0.25</v>
      </c>
      <c r="AA19" s="5">
        <v>0.14516129032258099</v>
      </c>
      <c r="AB19" s="5">
        <v>0.29032258064516098</v>
      </c>
      <c r="AC19" s="5">
        <v>0.120967741935484</v>
      </c>
      <c r="AD19" s="5">
        <v>0.34677419354838701</v>
      </c>
      <c r="AE19" s="5">
        <v>0.29032258064516098</v>
      </c>
      <c r="AF19" s="5">
        <v>0.18548387096774199</v>
      </c>
      <c r="AG19" s="5">
        <v>7.25806451612903E-2</v>
      </c>
      <c r="AH19" s="5">
        <v>0.104838709677419</v>
      </c>
    </row>
    <row r="20" spans="1:34" x14ac:dyDescent="0.25">
      <c r="A20" t="s">
        <v>770</v>
      </c>
      <c r="B20" s="5">
        <v>0.251162790697674</v>
      </c>
      <c r="C20" s="5">
        <v>0.186046511627907</v>
      </c>
      <c r="D20" s="5">
        <v>4.1860465116279097E-2</v>
      </c>
      <c r="E20" s="5">
        <v>2.7906976744186001E-2</v>
      </c>
      <c r="F20" s="5">
        <v>9.7674418604651203E-2</v>
      </c>
      <c r="G20" s="5">
        <v>0.36744186046511601</v>
      </c>
      <c r="H20" s="5">
        <v>0.15348837209302299</v>
      </c>
      <c r="I20" s="5">
        <v>0.12093023255814001</v>
      </c>
      <c r="J20" s="5">
        <v>0.26046511627906999</v>
      </c>
      <c r="K20" s="5">
        <v>0.581395348837209</v>
      </c>
      <c r="L20" s="5">
        <v>1.3953488372093001E-2</v>
      </c>
      <c r="M20" s="5">
        <v>0.47441860465116298</v>
      </c>
      <c r="N20" s="5">
        <v>0.15348837209302299</v>
      </c>
      <c r="O20" s="5">
        <v>0.102325581395349</v>
      </c>
      <c r="P20" s="5">
        <v>9.3023255813953501E-2</v>
      </c>
      <c r="Q20" s="5">
        <v>4.65116279069767E-3</v>
      </c>
      <c r="R20" s="5">
        <v>3.7209302325581402E-2</v>
      </c>
      <c r="S20" s="5">
        <v>0.60465116279069797</v>
      </c>
      <c r="T20" s="5">
        <v>6.9767441860465101E-2</v>
      </c>
      <c r="U20" s="5">
        <v>0.293023255813953</v>
      </c>
      <c r="V20" s="5">
        <v>0.186046511627907</v>
      </c>
      <c r="W20" s="5">
        <v>0.23720930232558099</v>
      </c>
      <c r="X20" s="5">
        <v>0.36279069767441902</v>
      </c>
      <c r="Y20" s="5">
        <v>0.78604651162790695</v>
      </c>
      <c r="Z20" s="5">
        <v>0.48372093023255802</v>
      </c>
      <c r="AA20" s="5">
        <v>8.8372093023255799E-2</v>
      </c>
      <c r="AB20" s="5">
        <v>0.232558139534884</v>
      </c>
      <c r="AC20" s="5">
        <v>9.3023255813953501E-2</v>
      </c>
      <c r="AD20" s="5">
        <v>0.63720930232558104</v>
      </c>
      <c r="AE20" s="5">
        <v>0.38139534883720899</v>
      </c>
      <c r="AF20" s="5">
        <v>9.7674418604651203E-2</v>
      </c>
      <c r="AG20" s="5">
        <v>0.186046511627907</v>
      </c>
      <c r="AH20" s="5">
        <v>0.227906976744186</v>
      </c>
    </row>
    <row r="21" spans="1:34" x14ac:dyDescent="0.25">
      <c r="A21" t="s">
        <v>771</v>
      </c>
      <c r="B21" s="5">
        <v>0.44871794871794901</v>
      </c>
      <c r="C21" s="5">
        <v>0.30769230769230799</v>
      </c>
      <c r="D21" s="5">
        <v>0.17948717948717899</v>
      </c>
      <c r="E21" s="5">
        <v>0.34615384615384598</v>
      </c>
      <c r="F21" s="5">
        <v>1.2820512820512799E-2</v>
      </c>
      <c r="G21" s="5">
        <v>0.58974358974358998</v>
      </c>
      <c r="H21" s="5">
        <v>0.52564102564102599</v>
      </c>
      <c r="I21" s="5">
        <v>0.243589743589744</v>
      </c>
      <c r="J21" s="5">
        <v>0.43589743589743601</v>
      </c>
      <c r="K21" s="5">
        <v>0.53846153846153799</v>
      </c>
      <c r="L21" s="5">
        <v>0.21794871794871801</v>
      </c>
      <c r="M21" s="5">
        <v>0.39743589743589702</v>
      </c>
      <c r="N21" s="5">
        <v>0.34615384615384598</v>
      </c>
      <c r="O21" s="5">
        <v>2.5641025641025599E-2</v>
      </c>
      <c r="P21" s="5">
        <v>0.19230769230769201</v>
      </c>
      <c r="Q21" s="5">
        <v>0</v>
      </c>
      <c r="R21" s="5">
        <v>0.19230769230769201</v>
      </c>
      <c r="S21" s="5">
        <v>0.67948717948717996</v>
      </c>
      <c r="T21" s="5">
        <v>0.19230769230769201</v>
      </c>
      <c r="U21" s="5">
        <v>0.5</v>
      </c>
      <c r="V21" s="5">
        <v>0.42307692307692302</v>
      </c>
      <c r="W21" s="5">
        <v>3.8461538461538498E-2</v>
      </c>
      <c r="X21" s="5">
        <v>0.52564102564102599</v>
      </c>
      <c r="Y21" s="5">
        <v>0.80769230769230804</v>
      </c>
      <c r="Z21" s="5">
        <v>0.487179487179487</v>
      </c>
      <c r="AA21" s="5">
        <v>0.230769230769231</v>
      </c>
      <c r="AB21" s="5">
        <v>0.487179487179487</v>
      </c>
      <c r="AC21" s="5">
        <v>0.230769230769231</v>
      </c>
      <c r="AD21" s="5">
        <v>0.74358974358974395</v>
      </c>
      <c r="AE21" s="5">
        <v>0.42307692307692302</v>
      </c>
      <c r="AF21" s="5">
        <v>0.256410256410256</v>
      </c>
      <c r="AG21" s="5">
        <v>7.69230769230769E-2</v>
      </c>
      <c r="AH21" s="5">
        <v>0.33333333333333298</v>
      </c>
    </row>
    <row r="22" spans="1:34" x14ac:dyDescent="0.25">
      <c r="A22" t="s">
        <v>858</v>
      </c>
      <c r="B22" s="5">
        <v>0.22222222222222199</v>
      </c>
      <c r="C22" s="5">
        <v>0</v>
      </c>
      <c r="D22" s="5">
        <v>0.11111111111111099</v>
      </c>
      <c r="E22" s="5">
        <v>0</v>
      </c>
      <c r="F22" s="5">
        <v>0.11111111111111099</v>
      </c>
      <c r="G22" s="5">
        <v>0.22222222222222199</v>
      </c>
      <c r="H22" s="5">
        <v>0.11111111111111099</v>
      </c>
      <c r="I22" s="5">
        <v>0</v>
      </c>
      <c r="J22" s="5">
        <v>0.11111111111111099</v>
      </c>
      <c r="K22" s="5">
        <v>0.33333333333333298</v>
      </c>
      <c r="L22" s="5">
        <v>0</v>
      </c>
      <c r="M22" s="5">
        <v>0.11111111111111099</v>
      </c>
      <c r="N22" s="5">
        <v>0.22222222222222199</v>
      </c>
      <c r="O22" s="5">
        <v>0</v>
      </c>
      <c r="P22" s="5">
        <v>0</v>
      </c>
      <c r="Q22" s="5">
        <v>0</v>
      </c>
      <c r="R22" s="5">
        <v>0.11111111111111099</v>
      </c>
      <c r="S22" s="5">
        <v>0.55555555555555602</v>
      </c>
      <c r="T22" s="5">
        <v>0</v>
      </c>
      <c r="U22" s="5">
        <v>0.44444444444444398</v>
      </c>
      <c r="V22" s="5">
        <v>0.22222222222222199</v>
      </c>
      <c r="W22" s="5">
        <v>0</v>
      </c>
      <c r="X22" s="5">
        <v>0.11111111111111099</v>
      </c>
      <c r="Y22" s="5">
        <v>0.44444444444444398</v>
      </c>
      <c r="Z22" s="5">
        <v>0.11111111111111099</v>
      </c>
      <c r="AA22" s="5">
        <v>0</v>
      </c>
      <c r="AB22" s="5">
        <v>0.33333333333333298</v>
      </c>
      <c r="AC22" s="5">
        <v>0</v>
      </c>
      <c r="AD22" s="5">
        <v>0.33333333333333298</v>
      </c>
      <c r="AE22" s="5">
        <v>0.33333333333333298</v>
      </c>
      <c r="AF22" s="5">
        <v>0.22222222222222199</v>
      </c>
      <c r="AG22" s="5">
        <v>0</v>
      </c>
      <c r="AH22" s="5">
        <v>0.11111111111111099</v>
      </c>
    </row>
    <row r="23" spans="1:34" x14ac:dyDescent="0.25">
      <c r="A23" t="s">
        <v>37</v>
      </c>
      <c r="B23" s="5">
        <v>0.42553191489361702</v>
      </c>
      <c r="C23" s="5">
        <v>0.29787234042553201</v>
      </c>
      <c r="D23" s="5">
        <v>0.21276595744680901</v>
      </c>
      <c r="E23" s="5">
        <v>9.5744680851063801E-2</v>
      </c>
      <c r="F23" s="5">
        <v>0.117021276595745</v>
      </c>
      <c r="G23" s="5">
        <v>0.56382978723404298</v>
      </c>
      <c r="H23" s="5">
        <v>0.340425531914894</v>
      </c>
      <c r="I23" s="5">
        <v>0.20212765957446799</v>
      </c>
      <c r="J23" s="5">
        <v>0.47872340425531901</v>
      </c>
      <c r="K23" s="5">
        <v>0.58510638297872297</v>
      </c>
      <c r="L23" s="5">
        <v>0.10638297872340401</v>
      </c>
      <c r="M23" s="5">
        <v>0.23404255319148901</v>
      </c>
      <c r="N23" s="5">
        <v>0.180851063829787</v>
      </c>
      <c r="O23" s="5">
        <v>9.5744680851063801E-2</v>
      </c>
      <c r="P23" s="5">
        <v>0.159574468085106</v>
      </c>
      <c r="Q23" s="5">
        <v>0.21276595744680901</v>
      </c>
      <c r="R23" s="5">
        <v>0.28723404255319201</v>
      </c>
      <c r="S23" s="5">
        <v>0.5</v>
      </c>
      <c r="T23" s="5">
        <v>0.10638297872340401</v>
      </c>
      <c r="U23" s="5">
        <v>0.28723404255319201</v>
      </c>
      <c r="V23" s="5">
        <v>0.319148936170213</v>
      </c>
      <c r="W23" s="5">
        <v>0.10638297872340401</v>
      </c>
      <c r="X23" s="5">
        <v>0.36170212765957399</v>
      </c>
      <c r="Y23" s="5">
        <v>0.82978723404255295</v>
      </c>
      <c r="Z23" s="5">
        <v>0.44680851063829802</v>
      </c>
      <c r="AA23" s="5">
        <v>0.40425531914893598</v>
      </c>
      <c r="AB23" s="5">
        <v>0.52127659574468099</v>
      </c>
      <c r="AC23" s="5">
        <v>0.25531914893617003</v>
      </c>
      <c r="AD23" s="5">
        <v>0.43617021276595702</v>
      </c>
      <c r="AE23" s="5">
        <v>0.42553191489361702</v>
      </c>
      <c r="AF23" s="5">
        <v>0.23404255319148901</v>
      </c>
      <c r="AG23" s="5">
        <v>2.1276595744680899E-2</v>
      </c>
      <c r="AH23" s="5">
        <v>0.24468085106383</v>
      </c>
    </row>
    <row r="24" spans="1:34" x14ac:dyDescent="0.25">
      <c r="A24" t="s">
        <v>5</v>
      </c>
      <c r="B24" s="5">
        <v>0.75</v>
      </c>
      <c r="C24" s="5">
        <v>0.75</v>
      </c>
      <c r="D24" s="5">
        <v>0.25</v>
      </c>
      <c r="E24" s="5">
        <v>0.5</v>
      </c>
      <c r="F24" s="5">
        <v>0</v>
      </c>
      <c r="G24" s="5">
        <v>0.75</v>
      </c>
      <c r="H24" s="5">
        <v>0.75</v>
      </c>
      <c r="I24" s="5">
        <v>0.25</v>
      </c>
      <c r="J24" s="5">
        <v>0.75</v>
      </c>
      <c r="K24" s="5">
        <v>0.75</v>
      </c>
      <c r="L24" s="5">
        <v>0</v>
      </c>
      <c r="M24" s="5">
        <v>0.25</v>
      </c>
      <c r="N24" s="5">
        <v>0.25</v>
      </c>
      <c r="O24" s="5">
        <v>0</v>
      </c>
      <c r="P24" s="5">
        <v>0.5</v>
      </c>
      <c r="Q24" s="5">
        <v>0</v>
      </c>
      <c r="R24" s="5">
        <v>0.75</v>
      </c>
      <c r="S24" s="5">
        <v>0.75</v>
      </c>
      <c r="T24" s="5">
        <v>0.25</v>
      </c>
      <c r="U24" s="5">
        <v>0.75</v>
      </c>
      <c r="V24" s="5">
        <v>0.5</v>
      </c>
      <c r="W24" s="5">
        <v>0.25</v>
      </c>
      <c r="X24" s="5">
        <v>0.5</v>
      </c>
      <c r="Y24" s="5">
        <v>0.75</v>
      </c>
      <c r="Z24" s="5">
        <v>0.75</v>
      </c>
      <c r="AA24" s="5">
        <v>0.25</v>
      </c>
      <c r="AB24" s="5">
        <v>0.5</v>
      </c>
      <c r="AC24" s="5">
        <v>0.25</v>
      </c>
      <c r="AD24" s="5">
        <v>0.5</v>
      </c>
      <c r="AE24" s="5">
        <v>0.5</v>
      </c>
      <c r="AF24" s="5">
        <v>0.5</v>
      </c>
      <c r="AG24" s="5">
        <v>0.25</v>
      </c>
      <c r="AH24" s="5">
        <v>0.25</v>
      </c>
    </row>
    <row r="25" spans="1:34" x14ac:dyDescent="0.25">
      <c r="A25" t="s">
        <v>24</v>
      </c>
      <c r="B25" s="5">
        <v>0.33333333333333298</v>
      </c>
      <c r="C25" s="5">
        <v>0.22222222222222199</v>
      </c>
      <c r="D25" s="5">
        <v>0.11111111111111099</v>
      </c>
      <c r="E25" s="5">
        <v>0.11111111111111099</v>
      </c>
      <c r="F25" s="5">
        <v>0</v>
      </c>
      <c r="G25" s="5">
        <v>0.44444444444444398</v>
      </c>
      <c r="H25" s="5">
        <v>0.33333333333333298</v>
      </c>
      <c r="I25" s="5">
        <v>0</v>
      </c>
      <c r="J25" s="5">
        <v>0.33333333333333298</v>
      </c>
      <c r="K25" s="5">
        <v>0.33333333333333298</v>
      </c>
      <c r="L25" s="5">
        <v>0</v>
      </c>
      <c r="M25" s="5">
        <v>0.11111111111111099</v>
      </c>
      <c r="N25" s="5">
        <v>0.22222222222222199</v>
      </c>
      <c r="O25" s="5">
        <v>0.11111111111111099</v>
      </c>
      <c r="P25" s="5">
        <v>0</v>
      </c>
      <c r="Q25" s="5">
        <v>0</v>
      </c>
      <c r="R25" s="5">
        <v>0.33333333333333298</v>
      </c>
      <c r="S25" s="5">
        <v>0.33333333333333298</v>
      </c>
      <c r="T25" s="5">
        <v>0.11111111111111099</v>
      </c>
      <c r="U25" s="5">
        <v>0.22222222222222199</v>
      </c>
      <c r="V25" s="5">
        <v>0.22222222222222199</v>
      </c>
      <c r="W25" s="5">
        <v>0</v>
      </c>
      <c r="X25" s="5">
        <v>0.22222222222222199</v>
      </c>
      <c r="Y25" s="5">
        <v>0.33333333333333298</v>
      </c>
      <c r="Z25" s="5">
        <v>0.22222222222222199</v>
      </c>
      <c r="AA25" s="5">
        <v>0.11111111111111099</v>
      </c>
      <c r="AB25" s="5">
        <v>0.22222222222222199</v>
      </c>
      <c r="AC25" s="5">
        <v>0.11111111111111099</v>
      </c>
      <c r="AD25" s="5">
        <v>0.22222222222222199</v>
      </c>
      <c r="AE25" s="5">
        <v>0.33333333333333298</v>
      </c>
      <c r="AF25" s="5">
        <v>0.22222222222222199</v>
      </c>
      <c r="AG25" s="5">
        <v>0.11111111111111099</v>
      </c>
      <c r="AH25" s="5">
        <v>0.11111111111111099</v>
      </c>
    </row>
    <row r="26" spans="1:34" x14ac:dyDescent="0.25">
      <c r="A26" t="s">
        <v>874</v>
      </c>
      <c r="B26" s="5">
        <v>0.11111111111111099</v>
      </c>
      <c r="C26" s="5">
        <v>7.4074074074074098E-2</v>
      </c>
      <c r="D26" s="5">
        <v>0</v>
      </c>
      <c r="E26" s="5">
        <v>3.7037037037037E-2</v>
      </c>
      <c r="F26" s="5">
        <v>0</v>
      </c>
      <c r="G26" s="5">
        <v>0.51851851851851805</v>
      </c>
      <c r="H26" s="5">
        <v>0.37037037037037002</v>
      </c>
      <c r="I26" s="5">
        <v>0.11111111111111099</v>
      </c>
      <c r="J26" s="5">
        <v>0.296296296296296</v>
      </c>
      <c r="K26" s="5">
        <v>0.33333333333333298</v>
      </c>
      <c r="L26" s="5">
        <v>0</v>
      </c>
      <c r="M26" s="5">
        <v>0.25925925925925902</v>
      </c>
      <c r="N26" s="5">
        <v>0.148148148148148</v>
      </c>
      <c r="O26" s="5">
        <v>0</v>
      </c>
      <c r="P26" s="5">
        <v>3.7037037037037E-2</v>
      </c>
      <c r="Q26" s="5">
        <v>3.7037037037037E-2</v>
      </c>
      <c r="R26" s="5">
        <v>3.7037037037037E-2</v>
      </c>
      <c r="S26" s="5">
        <v>0.66666666666666696</v>
      </c>
      <c r="T26" s="5">
        <v>7.4074074074074098E-2</v>
      </c>
      <c r="U26" s="5">
        <v>0.55555555555555602</v>
      </c>
      <c r="V26" s="5">
        <v>0.148148148148148</v>
      </c>
      <c r="W26" s="5">
        <v>0</v>
      </c>
      <c r="X26" s="5">
        <v>0.296296296296296</v>
      </c>
      <c r="Y26" s="5">
        <v>0.74074074074074103</v>
      </c>
      <c r="Z26" s="5">
        <v>0.48148148148148101</v>
      </c>
      <c r="AA26" s="5">
        <v>0.22222222222222199</v>
      </c>
      <c r="AB26" s="5">
        <v>0.25925925925925902</v>
      </c>
      <c r="AC26" s="5">
        <v>0.148148148148148</v>
      </c>
      <c r="AD26" s="5">
        <v>0.51851851851851805</v>
      </c>
      <c r="AE26" s="5">
        <v>0.25925925925925902</v>
      </c>
      <c r="AF26" s="5">
        <v>0.11111111111111099</v>
      </c>
      <c r="AG26" s="5">
        <v>7.4074074074074098E-2</v>
      </c>
      <c r="AH26" s="5">
        <v>0.18518518518518501</v>
      </c>
    </row>
    <row r="27" spans="1:34" x14ac:dyDescent="0.25">
      <c r="A27" t="s">
        <v>859</v>
      </c>
      <c r="B27" s="5">
        <v>0.38461538461538503</v>
      </c>
      <c r="C27" s="5">
        <v>0.230769230769231</v>
      </c>
      <c r="D27" s="5">
        <v>0</v>
      </c>
      <c r="E27" s="5">
        <v>0.15384615384615399</v>
      </c>
      <c r="F27" s="5">
        <v>7.69230769230769E-2</v>
      </c>
      <c r="G27" s="5">
        <v>0.30769230769230799</v>
      </c>
      <c r="H27" s="5">
        <v>0.230769230769231</v>
      </c>
      <c r="I27" s="5">
        <v>0.15384615384615399</v>
      </c>
      <c r="J27" s="5">
        <v>0.230769230769231</v>
      </c>
      <c r="K27" s="5">
        <v>0.30769230769230799</v>
      </c>
      <c r="L27" s="5">
        <v>0</v>
      </c>
      <c r="M27" s="5">
        <v>0.230769230769231</v>
      </c>
      <c r="N27" s="5">
        <v>7.69230769230769E-2</v>
      </c>
      <c r="O27" s="5">
        <v>7.69230769230769E-2</v>
      </c>
      <c r="P27" s="5">
        <v>7.69230769230769E-2</v>
      </c>
      <c r="Q27" s="5">
        <v>7.69230769230769E-2</v>
      </c>
      <c r="R27" s="5">
        <v>0</v>
      </c>
      <c r="S27" s="5">
        <v>0.53846153846153799</v>
      </c>
      <c r="T27" s="5">
        <v>0</v>
      </c>
      <c r="U27" s="5">
        <v>0.230769230769231</v>
      </c>
      <c r="V27" s="5">
        <v>0.15384615384615399</v>
      </c>
      <c r="W27" s="5">
        <v>7.69230769230769E-2</v>
      </c>
      <c r="X27" s="5">
        <v>0.46153846153846201</v>
      </c>
      <c r="Y27" s="5">
        <v>0.76923076923076905</v>
      </c>
      <c r="Z27" s="5">
        <v>0.38461538461538503</v>
      </c>
      <c r="AA27" s="5">
        <v>0.30769230769230799</v>
      </c>
      <c r="AB27" s="5">
        <v>0.69230769230769196</v>
      </c>
      <c r="AC27" s="5">
        <v>0.230769230769231</v>
      </c>
      <c r="AD27" s="5">
        <v>0.61538461538461497</v>
      </c>
      <c r="AE27" s="5">
        <v>0.30769230769230799</v>
      </c>
      <c r="AF27" s="5">
        <v>0.15384615384615399</v>
      </c>
      <c r="AG27" s="5">
        <v>7.69230769230769E-2</v>
      </c>
      <c r="AH27" s="5">
        <v>0.230769230769231</v>
      </c>
    </row>
    <row r="28" spans="1:34" x14ac:dyDescent="0.25">
      <c r="A28" t="s">
        <v>33</v>
      </c>
      <c r="B28" s="5">
        <v>0.14285714285714299</v>
      </c>
      <c r="C28" s="5">
        <v>0.14285714285714299</v>
      </c>
      <c r="D28" s="5">
        <v>0</v>
      </c>
      <c r="E28" s="5">
        <v>0</v>
      </c>
      <c r="F28" s="5">
        <v>0</v>
      </c>
      <c r="G28" s="5">
        <v>0.14285714285714299</v>
      </c>
      <c r="H28" s="5">
        <v>0</v>
      </c>
      <c r="I28" s="5">
        <v>0</v>
      </c>
      <c r="J28" s="5">
        <v>0.14285714285714299</v>
      </c>
      <c r="K28" s="5">
        <v>0.42857142857142899</v>
      </c>
      <c r="L28" s="5">
        <v>0</v>
      </c>
      <c r="M28" s="5">
        <v>0.42857142857142899</v>
      </c>
      <c r="N28" s="5">
        <v>0.14285714285714299</v>
      </c>
      <c r="O28" s="5">
        <v>0.14285714285714299</v>
      </c>
      <c r="P28" s="5">
        <v>0.14285714285714299</v>
      </c>
      <c r="Q28" s="5">
        <v>0</v>
      </c>
      <c r="R28" s="5">
        <v>0</v>
      </c>
      <c r="S28" s="5">
        <v>0.57142857142857095</v>
      </c>
      <c r="T28" s="5">
        <v>0.14285714285714299</v>
      </c>
      <c r="U28" s="5">
        <v>0.42857142857142899</v>
      </c>
      <c r="V28" s="5">
        <v>0.14285714285714299</v>
      </c>
      <c r="W28" s="5">
        <v>0</v>
      </c>
      <c r="X28" s="5">
        <v>0.42857142857142899</v>
      </c>
      <c r="Y28" s="5">
        <v>0.57142857142857095</v>
      </c>
      <c r="Z28" s="5">
        <v>0.42857142857142899</v>
      </c>
      <c r="AA28" s="5">
        <v>0.28571428571428598</v>
      </c>
      <c r="AB28" s="5">
        <v>0</v>
      </c>
      <c r="AC28" s="5">
        <v>0</v>
      </c>
      <c r="AD28" s="5">
        <v>0.28571428571428598</v>
      </c>
      <c r="AE28" s="5">
        <v>0.14285714285714299</v>
      </c>
      <c r="AF28" s="5">
        <v>0</v>
      </c>
      <c r="AG28" s="5">
        <v>0</v>
      </c>
      <c r="AH28" s="5">
        <v>0.14285714285714299</v>
      </c>
    </row>
    <row r="29" spans="1:34" x14ac:dyDescent="0.25">
      <c r="A29" t="s">
        <v>20</v>
      </c>
      <c r="B29" s="5">
        <v>0.70491803278688503</v>
      </c>
      <c r="C29" s="5">
        <v>0.67213114754098402</v>
      </c>
      <c r="D29" s="5">
        <v>0.24590163934426201</v>
      </c>
      <c r="E29" s="5">
        <v>0.54098360655737698</v>
      </c>
      <c r="F29" s="5">
        <v>0.57377049180327899</v>
      </c>
      <c r="G29" s="5">
        <v>0.83606557377049195</v>
      </c>
      <c r="H29" s="5">
        <v>0.72131147540983598</v>
      </c>
      <c r="I29" s="5">
        <v>0.19672131147541</v>
      </c>
      <c r="J29" s="5">
        <v>0.77049180327868805</v>
      </c>
      <c r="K29" s="5">
        <v>0.81967213114754101</v>
      </c>
      <c r="L29" s="5">
        <v>9.8360655737704902E-2</v>
      </c>
      <c r="M29" s="5">
        <v>0.63934426229508201</v>
      </c>
      <c r="N29" s="5">
        <v>0.63934426229508201</v>
      </c>
      <c r="O29" s="5">
        <v>0.45901639344262302</v>
      </c>
      <c r="P29" s="5">
        <v>0.72131147540983598</v>
      </c>
      <c r="Q29" s="5">
        <v>0.13114754098360701</v>
      </c>
      <c r="R29" s="5">
        <v>0.63934426229508201</v>
      </c>
      <c r="S29" s="5">
        <v>0.85245901639344301</v>
      </c>
      <c r="T29" s="5">
        <v>0.24590163934426201</v>
      </c>
      <c r="U29" s="5">
        <v>0.54098360655737698</v>
      </c>
      <c r="V29" s="5">
        <v>0.80327868852458995</v>
      </c>
      <c r="W29" s="5">
        <v>0.18032786885245899</v>
      </c>
      <c r="X29" s="5">
        <v>0.60655737704918</v>
      </c>
      <c r="Y29" s="5">
        <v>0.95081967213114704</v>
      </c>
      <c r="Z29" s="5">
        <v>0.786885245901639</v>
      </c>
      <c r="AA29" s="5">
        <v>0.26229508196721302</v>
      </c>
      <c r="AB29" s="5">
        <v>0.786885245901639</v>
      </c>
      <c r="AC29" s="5">
        <v>0.63934426229508201</v>
      </c>
      <c r="AD29" s="5">
        <v>0.83606557377049195</v>
      </c>
      <c r="AE29" s="5">
        <v>0.65573770491803296</v>
      </c>
      <c r="AF29" s="5">
        <v>0.57377049180327899</v>
      </c>
      <c r="AG29" s="5">
        <v>0.50819672131147497</v>
      </c>
      <c r="AH29" s="5">
        <v>0.49180327868852503</v>
      </c>
    </row>
    <row r="30" spans="1:34" x14ac:dyDescent="0.25">
      <c r="A30" t="s">
        <v>11</v>
      </c>
      <c r="B30" s="5">
        <v>0.51388888888888895</v>
      </c>
      <c r="C30" s="5">
        <v>0.44444444444444398</v>
      </c>
      <c r="D30" s="5">
        <v>0.26388888888888901</v>
      </c>
      <c r="E30" s="5">
        <v>0.20833333333333301</v>
      </c>
      <c r="F30" s="5">
        <v>0.22222222222222199</v>
      </c>
      <c r="G30" s="5">
        <v>0.61111111111111105</v>
      </c>
      <c r="H30" s="5">
        <v>0.47222222222222199</v>
      </c>
      <c r="I30" s="5">
        <v>0.16666666666666699</v>
      </c>
      <c r="J30" s="5">
        <v>0.54166666666666696</v>
      </c>
      <c r="K30" s="5">
        <v>0.69444444444444398</v>
      </c>
      <c r="L30" s="5">
        <v>0.13888888888888901</v>
      </c>
      <c r="M30" s="5">
        <v>0.36111111111111099</v>
      </c>
      <c r="N30" s="5">
        <v>0.44444444444444398</v>
      </c>
      <c r="O30" s="5">
        <v>0.48611111111111099</v>
      </c>
      <c r="P30" s="5">
        <v>0.43055555555555602</v>
      </c>
      <c r="Q30" s="5">
        <v>1.38888888888889E-2</v>
      </c>
      <c r="R30" s="5">
        <v>0.40277777777777801</v>
      </c>
      <c r="S30" s="5">
        <v>0.66666666666666696</v>
      </c>
      <c r="T30" s="5">
        <v>0.125</v>
      </c>
      <c r="U30" s="5">
        <v>0.52777777777777801</v>
      </c>
      <c r="V30" s="5">
        <v>0.48611111111111099</v>
      </c>
      <c r="W30" s="5">
        <v>0.25</v>
      </c>
      <c r="X30" s="5">
        <v>0.44444444444444398</v>
      </c>
      <c r="Y30" s="5">
        <v>0.80555555555555602</v>
      </c>
      <c r="Z30" s="5">
        <v>0.52777777777777801</v>
      </c>
      <c r="AA30" s="5">
        <v>0.41666666666666702</v>
      </c>
      <c r="AB30" s="5">
        <v>0.55555555555555602</v>
      </c>
      <c r="AC30" s="5">
        <v>0.30555555555555602</v>
      </c>
      <c r="AD30" s="5">
        <v>0.47222222222222199</v>
      </c>
      <c r="AE30" s="5">
        <v>0.54166666666666696</v>
      </c>
      <c r="AF30" s="5">
        <v>0.36111111111111099</v>
      </c>
      <c r="AG30" s="5">
        <v>0.29166666666666702</v>
      </c>
      <c r="AH30" s="5">
        <v>0.36111111111111099</v>
      </c>
    </row>
    <row r="31" spans="1:34" x14ac:dyDescent="0.25">
      <c r="A31" t="s">
        <v>860</v>
      </c>
      <c r="B31" s="5">
        <v>0.57462686567164201</v>
      </c>
      <c r="C31" s="5">
        <v>0.47388059701492502</v>
      </c>
      <c r="D31" s="5">
        <v>0.238805970149254</v>
      </c>
      <c r="E31" s="5">
        <v>0.28358208955223901</v>
      </c>
      <c r="F31" s="5">
        <v>7.0895522388059698E-2</v>
      </c>
      <c r="G31" s="5">
        <v>0.69402985074626899</v>
      </c>
      <c r="H31" s="5">
        <v>0.52238805970149205</v>
      </c>
      <c r="I31" s="5">
        <v>0.22761194029850701</v>
      </c>
      <c r="J31" s="5">
        <v>0.61567164179104505</v>
      </c>
      <c r="K31" s="5">
        <v>0.63432835820895495</v>
      </c>
      <c r="L31" s="5">
        <v>0.13805970149253699</v>
      </c>
      <c r="M31" s="5">
        <v>0.43283582089552203</v>
      </c>
      <c r="N31" s="5">
        <v>0.45522388059701502</v>
      </c>
      <c r="O31" s="5">
        <v>0.32089552238806002</v>
      </c>
      <c r="P31" s="5">
        <v>0.39179104477611898</v>
      </c>
      <c r="Q31" s="5">
        <v>4.47761194029851E-2</v>
      </c>
      <c r="R31" s="5">
        <v>0.347014925373134</v>
      </c>
      <c r="S31" s="5">
        <v>0.66417910447761197</v>
      </c>
      <c r="T31" s="5">
        <v>0.17537313432835799</v>
      </c>
      <c r="U31" s="5">
        <v>0.48507462686567199</v>
      </c>
      <c r="V31" s="5">
        <v>0.49626865671641801</v>
      </c>
      <c r="W31" s="5">
        <v>0.13059701492537301</v>
      </c>
      <c r="X31" s="5">
        <v>0.50746268656716398</v>
      </c>
      <c r="Y31" s="5">
        <v>0.80597014925373101</v>
      </c>
      <c r="Z31" s="5">
        <v>0.62313432835820903</v>
      </c>
      <c r="AA31" s="5">
        <v>0.54850746268656703</v>
      </c>
      <c r="AB31" s="5">
        <v>0.56716417910447803</v>
      </c>
      <c r="AC31" s="5">
        <v>0.30597014925373101</v>
      </c>
      <c r="AD31" s="5">
        <v>0.57835820895522405</v>
      </c>
      <c r="AE31" s="5">
        <v>0.63059701492537301</v>
      </c>
      <c r="AF31" s="5">
        <v>0.54104477611940305</v>
      </c>
      <c r="AG31" s="5">
        <v>0.33582089552238797</v>
      </c>
      <c r="AH31" s="5">
        <v>0.30223880597014902</v>
      </c>
    </row>
    <row r="32" spans="1:34" x14ac:dyDescent="0.25">
      <c r="A32" t="s">
        <v>10</v>
      </c>
      <c r="B32" s="5">
        <v>0.72727272727272696</v>
      </c>
      <c r="C32" s="5">
        <v>0.59090909090909105</v>
      </c>
      <c r="D32" s="5">
        <v>0.40909090909090901</v>
      </c>
      <c r="E32" s="5">
        <v>0.40909090909090901</v>
      </c>
      <c r="F32" s="5">
        <v>0.18181818181818199</v>
      </c>
      <c r="G32" s="5">
        <v>0.68181818181818199</v>
      </c>
      <c r="H32" s="5">
        <v>0.68181818181818199</v>
      </c>
      <c r="I32" s="5">
        <v>0.22727272727272699</v>
      </c>
      <c r="J32" s="5">
        <v>0.59090909090909105</v>
      </c>
      <c r="K32" s="5">
        <v>0.81818181818181801</v>
      </c>
      <c r="L32" s="5">
        <v>0.27272727272727298</v>
      </c>
      <c r="M32" s="5">
        <v>0.40909090909090901</v>
      </c>
      <c r="N32" s="5">
        <v>0.59090909090909105</v>
      </c>
      <c r="O32" s="5">
        <v>0.31818181818181801</v>
      </c>
      <c r="P32" s="5">
        <v>0.40909090909090901</v>
      </c>
      <c r="Q32" s="5">
        <v>0.31818181818181801</v>
      </c>
      <c r="R32" s="5">
        <v>0.54545454545454497</v>
      </c>
      <c r="S32" s="5">
        <v>0.59090909090909105</v>
      </c>
      <c r="T32" s="5">
        <v>0.27272727272727298</v>
      </c>
      <c r="U32" s="5">
        <v>0.45454545454545497</v>
      </c>
      <c r="V32" s="5">
        <v>0.45454545454545497</v>
      </c>
      <c r="W32" s="5">
        <v>0.22727272727272699</v>
      </c>
      <c r="X32" s="5">
        <v>0.5</v>
      </c>
      <c r="Y32" s="5">
        <v>0.86363636363636398</v>
      </c>
      <c r="Z32" s="5">
        <v>0.72727272727272696</v>
      </c>
      <c r="AA32" s="5">
        <v>0.59090909090909105</v>
      </c>
      <c r="AB32" s="5">
        <v>0.63636363636363602</v>
      </c>
      <c r="AC32" s="5">
        <v>0.36363636363636398</v>
      </c>
      <c r="AD32" s="5">
        <v>0.59090909090909105</v>
      </c>
      <c r="AE32" s="5">
        <v>0.72727272727272696</v>
      </c>
      <c r="AF32" s="5">
        <v>0.54545454545454497</v>
      </c>
      <c r="AG32" s="5">
        <v>0.31818181818181801</v>
      </c>
      <c r="AH32" s="5">
        <v>0.36363636363636398</v>
      </c>
    </row>
    <row r="33" spans="1:34" x14ac:dyDescent="0.25">
      <c r="A33" t="s">
        <v>861</v>
      </c>
      <c r="B33" s="5">
        <v>0.52941176470588203</v>
      </c>
      <c r="C33" s="5">
        <v>0.35294117647058798</v>
      </c>
      <c r="D33" s="5">
        <v>0.20588235294117599</v>
      </c>
      <c r="E33" s="5">
        <v>0.38235294117647101</v>
      </c>
      <c r="F33" s="5">
        <v>8.8235294117647106E-2</v>
      </c>
      <c r="G33" s="5">
        <v>0.64705882352941202</v>
      </c>
      <c r="H33" s="5">
        <v>0.441176470588235</v>
      </c>
      <c r="I33" s="5">
        <v>0.23529411764705899</v>
      </c>
      <c r="J33" s="5">
        <v>0.5</v>
      </c>
      <c r="K33" s="5">
        <v>0.58823529411764697</v>
      </c>
      <c r="L33" s="5">
        <v>8.8235294117647106E-2</v>
      </c>
      <c r="M33" s="5">
        <v>0.29411764705882398</v>
      </c>
      <c r="N33" s="5">
        <v>0.29411764705882398</v>
      </c>
      <c r="O33" s="5">
        <v>2.9411764705882401E-2</v>
      </c>
      <c r="P33" s="5">
        <v>0.20588235294117599</v>
      </c>
      <c r="Q33" s="5">
        <v>0.11764705882352899</v>
      </c>
      <c r="R33" s="5">
        <v>0.32352941176470601</v>
      </c>
      <c r="S33" s="5">
        <v>0.55882352941176505</v>
      </c>
      <c r="T33" s="5">
        <v>8.8235294117647106E-2</v>
      </c>
      <c r="U33" s="5">
        <v>0.32352941176470601</v>
      </c>
      <c r="V33" s="5">
        <v>0.41176470588235298</v>
      </c>
      <c r="W33" s="5">
        <v>0.11764705882352899</v>
      </c>
      <c r="X33" s="5">
        <v>0.35294117647058798</v>
      </c>
      <c r="Y33" s="5">
        <v>0.82352941176470595</v>
      </c>
      <c r="Z33" s="5">
        <v>0.58823529411764697</v>
      </c>
      <c r="AA33" s="5">
        <v>0.29411764705882398</v>
      </c>
      <c r="AB33" s="5">
        <v>0.5</v>
      </c>
      <c r="AC33" s="5">
        <v>0.23529411764705899</v>
      </c>
      <c r="AD33" s="5">
        <v>0.67647058823529405</v>
      </c>
      <c r="AE33" s="5">
        <v>0.47058823529411797</v>
      </c>
      <c r="AF33" s="5">
        <v>0.35294117647058798</v>
      </c>
      <c r="AG33" s="5">
        <v>8.8235294117647106E-2</v>
      </c>
      <c r="AH33" s="5">
        <v>0.26470588235294101</v>
      </c>
    </row>
    <row r="34" spans="1:34" x14ac:dyDescent="0.25">
      <c r="A34" t="s">
        <v>862</v>
      </c>
      <c r="B34" s="5">
        <v>0.25</v>
      </c>
      <c r="C34" s="5">
        <v>0.25</v>
      </c>
      <c r="D34" s="5">
        <v>0</v>
      </c>
      <c r="E34" s="5">
        <v>0.25</v>
      </c>
      <c r="F34" s="5">
        <v>0</v>
      </c>
      <c r="G34" s="5">
        <v>0.5</v>
      </c>
      <c r="H34" s="5">
        <v>0.5</v>
      </c>
      <c r="I34" s="5">
        <v>0.25</v>
      </c>
      <c r="J34" s="5">
        <v>0</v>
      </c>
      <c r="K34" s="5">
        <v>0.5</v>
      </c>
      <c r="L34" s="5">
        <v>0</v>
      </c>
      <c r="M34" s="5">
        <v>0.25</v>
      </c>
      <c r="N34" s="5">
        <v>0.25</v>
      </c>
      <c r="O34" s="5">
        <v>0.25</v>
      </c>
      <c r="P34" s="5">
        <v>0.25</v>
      </c>
      <c r="Q34" s="5">
        <v>0</v>
      </c>
      <c r="R34" s="5">
        <v>0</v>
      </c>
      <c r="S34" s="5">
        <v>1</v>
      </c>
      <c r="T34" s="5">
        <v>0</v>
      </c>
      <c r="U34" s="5">
        <v>0.5</v>
      </c>
      <c r="V34" s="5">
        <v>0.5</v>
      </c>
      <c r="W34" s="5">
        <v>0.25</v>
      </c>
      <c r="X34" s="5">
        <v>0.75</v>
      </c>
      <c r="Y34" s="5">
        <v>1</v>
      </c>
      <c r="Z34" s="5">
        <v>0.25</v>
      </c>
      <c r="AA34" s="5">
        <v>0</v>
      </c>
      <c r="AB34" s="5">
        <v>0.5</v>
      </c>
      <c r="AC34" s="5">
        <v>0.25</v>
      </c>
      <c r="AD34" s="5">
        <v>1</v>
      </c>
      <c r="AE34" s="5">
        <v>1</v>
      </c>
      <c r="AF34" s="5">
        <v>0.25</v>
      </c>
      <c r="AG34" s="5">
        <v>0.25</v>
      </c>
      <c r="AH34" s="5">
        <v>0.5</v>
      </c>
    </row>
    <row r="35" spans="1:34" x14ac:dyDescent="0.25">
      <c r="A35" t="s">
        <v>13</v>
      </c>
      <c r="B35" s="5">
        <v>0.4</v>
      </c>
      <c r="C35" s="5">
        <v>0.3</v>
      </c>
      <c r="D35" s="5">
        <v>0.1</v>
      </c>
      <c r="E35" s="5">
        <v>0.2</v>
      </c>
      <c r="F35" s="5">
        <v>0</v>
      </c>
      <c r="G35" s="5">
        <v>0.7</v>
      </c>
      <c r="H35" s="5">
        <v>0.5</v>
      </c>
      <c r="I35" s="5">
        <v>0.2</v>
      </c>
      <c r="J35" s="5">
        <v>0.5</v>
      </c>
      <c r="K35" s="5">
        <v>0.4</v>
      </c>
      <c r="L35" s="5">
        <v>0.1</v>
      </c>
      <c r="M35" s="5">
        <v>0.2</v>
      </c>
      <c r="N35" s="5">
        <v>0.3</v>
      </c>
      <c r="O35" s="5">
        <v>0.2</v>
      </c>
      <c r="P35" s="5">
        <v>0.2</v>
      </c>
      <c r="Q35" s="5">
        <v>0</v>
      </c>
      <c r="R35" s="5">
        <v>0.3</v>
      </c>
      <c r="S35" s="5">
        <v>0.7</v>
      </c>
      <c r="T35" s="5">
        <v>0.2</v>
      </c>
      <c r="U35" s="5">
        <v>0.3</v>
      </c>
      <c r="V35" s="5">
        <v>0.4</v>
      </c>
      <c r="W35" s="5">
        <v>0.1</v>
      </c>
      <c r="X35" s="5">
        <v>0.5</v>
      </c>
      <c r="Y35" s="5">
        <v>0.7</v>
      </c>
      <c r="Z35" s="5">
        <v>0.5</v>
      </c>
      <c r="AA35" s="5">
        <v>0.4</v>
      </c>
      <c r="AB35" s="5">
        <v>0.3</v>
      </c>
      <c r="AC35" s="5">
        <v>0.1</v>
      </c>
      <c r="AD35" s="5">
        <v>0.4</v>
      </c>
      <c r="AE35" s="5">
        <v>0.5</v>
      </c>
      <c r="AF35" s="5">
        <v>0.5</v>
      </c>
      <c r="AG35" s="5">
        <v>0.2</v>
      </c>
      <c r="AH35" s="5">
        <v>0.1</v>
      </c>
    </row>
    <row r="36" spans="1:34" x14ac:dyDescent="0.25">
      <c r="A36" t="s">
        <v>772</v>
      </c>
      <c r="B36" s="5">
        <v>0.16666666666666699</v>
      </c>
      <c r="C36" s="5">
        <v>0.16666666666666699</v>
      </c>
      <c r="D36" s="5">
        <v>0</v>
      </c>
      <c r="E36" s="5">
        <v>0</v>
      </c>
      <c r="F36" s="5">
        <v>0</v>
      </c>
      <c r="G36" s="5">
        <v>0.58333333333333304</v>
      </c>
      <c r="H36" s="5">
        <v>0.25</v>
      </c>
      <c r="I36" s="5">
        <v>0.25</v>
      </c>
      <c r="J36" s="5">
        <v>0.33333333333333298</v>
      </c>
      <c r="K36" s="5">
        <v>0.5</v>
      </c>
      <c r="L36" s="5">
        <v>0</v>
      </c>
      <c r="M36" s="5">
        <v>0.41666666666666702</v>
      </c>
      <c r="N36" s="5">
        <v>0.16666666666666699</v>
      </c>
      <c r="O36" s="5">
        <v>8.3333333333333301E-2</v>
      </c>
      <c r="P36" s="5">
        <v>0</v>
      </c>
      <c r="Q36" s="5">
        <v>0</v>
      </c>
      <c r="R36" s="5">
        <v>8.3333333333333301E-2</v>
      </c>
      <c r="S36" s="5">
        <v>0.75</v>
      </c>
      <c r="T36" s="5">
        <v>0.25</v>
      </c>
      <c r="U36" s="5">
        <v>0.5</v>
      </c>
      <c r="V36" s="5">
        <v>0.16666666666666699</v>
      </c>
      <c r="W36" s="5">
        <v>0.33333333333333298</v>
      </c>
      <c r="X36" s="5">
        <v>0.25</v>
      </c>
      <c r="Y36" s="5">
        <v>0.75</v>
      </c>
      <c r="Z36" s="5">
        <v>0.58333333333333304</v>
      </c>
      <c r="AA36" s="5">
        <v>8.3333333333333301E-2</v>
      </c>
      <c r="AB36" s="5">
        <v>0.5</v>
      </c>
      <c r="AC36" s="5">
        <v>0.25</v>
      </c>
      <c r="AD36" s="5">
        <v>0.5</v>
      </c>
      <c r="AE36" s="5">
        <v>0.5</v>
      </c>
      <c r="AF36" s="5">
        <v>0.33333333333333298</v>
      </c>
      <c r="AG36" s="5">
        <v>0</v>
      </c>
      <c r="AH36" s="5">
        <v>0.25</v>
      </c>
    </row>
    <row r="37" spans="1:34" x14ac:dyDescent="0.25">
      <c r="A37" t="s">
        <v>39</v>
      </c>
      <c r="B37" s="5">
        <v>0.30232558139534899</v>
      </c>
      <c r="C37" s="5">
        <v>0.209302325581395</v>
      </c>
      <c r="D37" s="5">
        <v>6.9767441860465101E-2</v>
      </c>
      <c r="E37" s="5">
        <v>9.3023255813953501E-2</v>
      </c>
      <c r="F37" s="5">
        <v>0</v>
      </c>
      <c r="G37" s="5">
        <v>0.46511627906976699</v>
      </c>
      <c r="H37" s="5">
        <v>0.30232558139534899</v>
      </c>
      <c r="I37" s="5">
        <v>6.9767441860465101E-2</v>
      </c>
      <c r="J37" s="5">
        <v>0.34883720930232598</v>
      </c>
      <c r="K37" s="5">
        <v>0.372093023255814</v>
      </c>
      <c r="L37" s="5">
        <v>4.6511627906976702E-2</v>
      </c>
      <c r="M37" s="5">
        <v>0.209302325581395</v>
      </c>
      <c r="N37" s="5">
        <v>6.9767441860465101E-2</v>
      </c>
      <c r="O37" s="5">
        <v>4.6511627906976702E-2</v>
      </c>
      <c r="P37" s="5">
        <v>0.27906976744186002</v>
      </c>
      <c r="Q37" s="5">
        <v>0</v>
      </c>
      <c r="R37" s="5">
        <v>0.116279069767442</v>
      </c>
      <c r="S37" s="5">
        <v>0.34883720930232598</v>
      </c>
      <c r="T37" s="5">
        <v>4.6511627906976702E-2</v>
      </c>
      <c r="U37" s="5">
        <v>0.25581395348837199</v>
      </c>
      <c r="V37" s="5">
        <v>0.162790697674419</v>
      </c>
      <c r="W37" s="5">
        <v>4.6511627906976702E-2</v>
      </c>
      <c r="X37" s="5">
        <v>0.186046511627907</v>
      </c>
      <c r="Y37" s="5">
        <v>0.62790697674418605</v>
      </c>
      <c r="Z37" s="5">
        <v>0.34883720930232598</v>
      </c>
      <c r="AA37" s="5">
        <v>0.209302325581395</v>
      </c>
      <c r="AB37" s="5">
        <v>0.32558139534883701</v>
      </c>
      <c r="AC37" s="5">
        <v>6.9767441860465101E-2</v>
      </c>
      <c r="AD37" s="5">
        <v>0.53488372093023295</v>
      </c>
      <c r="AE37" s="5">
        <v>0.27906976744186002</v>
      </c>
      <c r="AF37" s="5">
        <v>6.9767441860465101E-2</v>
      </c>
      <c r="AG37" s="5">
        <v>0.116279069767442</v>
      </c>
      <c r="AH37" s="5">
        <v>0.232558139534884</v>
      </c>
    </row>
    <row r="38" spans="1:34" x14ac:dyDescent="0.25">
      <c r="A38" t="s">
        <v>875</v>
      </c>
      <c r="B38" s="5">
        <v>0.54627949183303104</v>
      </c>
      <c r="C38" s="5">
        <v>0.38112522686025402</v>
      </c>
      <c r="D38" s="5">
        <v>0.25408348457350299</v>
      </c>
      <c r="E38" s="5">
        <v>0.36116152450090699</v>
      </c>
      <c r="F38" s="5">
        <v>0.105263157894737</v>
      </c>
      <c r="G38" s="5">
        <v>0.62794918330308502</v>
      </c>
      <c r="H38" s="5">
        <v>0.49001814882032702</v>
      </c>
      <c r="I38" s="5">
        <v>0.18693284936479099</v>
      </c>
      <c r="J38" s="5">
        <v>0.50635208711433799</v>
      </c>
      <c r="K38" s="5">
        <v>0.54083484573502705</v>
      </c>
      <c r="L38" s="5">
        <v>9.8003629764065306E-2</v>
      </c>
      <c r="M38" s="5">
        <v>0.27586206896551702</v>
      </c>
      <c r="N38" s="5">
        <v>0.26315789473684198</v>
      </c>
      <c r="O38" s="5">
        <v>0.14519056261343</v>
      </c>
      <c r="P38" s="5">
        <v>0.26860254083484603</v>
      </c>
      <c r="Q38" s="5">
        <v>6.3520871143375707E-2</v>
      </c>
      <c r="R38" s="5">
        <v>0.32667876588021799</v>
      </c>
      <c r="S38" s="5">
        <v>0.54264972776769504</v>
      </c>
      <c r="T38" s="5">
        <v>0.117967332123412</v>
      </c>
      <c r="U38" s="5">
        <v>0.33030852994555399</v>
      </c>
      <c r="V38" s="5">
        <v>0.286751361161524</v>
      </c>
      <c r="W38" s="5">
        <v>0.16878402903811299</v>
      </c>
      <c r="X38" s="5">
        <v>0.37568058076225003</v>
      </c>
      <c r="Y38" s="5">
        <v>0.79128856624319399</v>
      </c>
      <c r="Z38" s="5">
        <v>0.56079854809437402</v>
      </c>
      <c r="AA38" s="5">
        <v>0.33575317604355698</v>
      </c>
      <c r="AB38" s="5">
        <v>0.49001814882032702</v>
      </c>
      <c r="AC38" s="5">
        <v>0.24137931034482801</v>
      </c>
      <c r="AD38" s="5">
        <v>0.56624319419237701</v>
      </c>
      <c r="AE38" s="5">
        <v>0.45190562613430102</v>
      </c>
      <c r="AF38" s="5">
        <v>0.32486388384754999</v>
      </c>
      <c r="AG38" s="5">
        <v>0.176043557168784</v>
      </c>
      <c r="AH38" s="5">
        <v>0.214156079854809</v>
      </c>
    </row>
    <row r="39" spans="1:34" x14ac:dyDescent="0.25">
      <c r="A39" t="s">
        <v>863</v>
      </c>
      <c r="B39" s="5">
        <v>0.52</v>
      </c>
      <c r="C39" s="5">
        <v>0.4</v>
      </c>
      <c r="D39" s="5">
        <v>0.21</v>
      </c>
      <c r="E39" s="5">
        <v>0.23</v>
      </c>
      <c r="F39" s="5">
        <v>0.12</v>
      </c>
      <c r="G39" s="5">
        <v>0.68</v>
      </c>
      <c r="H39" s="5">
        <v>0.51</v>
      </c>
      <c r="I39" s="5">
        <v>0.33</v>
      </c>
      <c r="J39" s="5">
        <v>0.6</v>
      </c>
      <c r="K39" s="5">
        <v>0.62</v>
      </c>
      <c r="L39" s="5">
        <v>0.04</v>
      </c>
      <c r="M39" s="5">
        <v>0.38</v>
      </c>
      <c r="N39" s="5">
        <v>0.37</v>
      </c>
      <c r="O39" s="5">
        <v>0.28000000000000003</v>
      </c>
      <c r="P39" s="5">
        <v>0.26</v>
      </c>
      <c r="Q39" s="5">
        <v>0.13</v>
      </c>
      <c r="R39" s="5">
        <v>0.45</v>
      </c>
      <c r="S39" s="5">
        <v>0.61</v>
      </c>
      <c r="T39" s="5">
        <v>0.26</v>
      </c>
      <c r="U39" s="5">
        <v>0.47</v>
      </c>
      <c r="V39" s="5">
        <v>0.42</v>
      </c>
      <c r="W39" s="5">
        <v>0.21</v>
      </c>
      <c r="X39" s="5">
        <v>0.46</v>
      </c>
      <c r="Y39" s="5">
        <v>0.8</v>
      </c>
      <c r="Z39" s="5">
        <v>0.6</v>
      </c>
      <c r="AA39" s="5">
        <v>0.45</v>
      </c>
      <c r="AB39" s="5">
        <v>0.5</v>
      </c>
      <c r="AC39" s="5">
        <v>0.37</v>
      </c>
      <c r="AD39" s="5">
        <v>0.56999999999999995</v>
      </c>
      <c r="AE39" s="5">
        <v>0.61</v>
      </c>
      <c r="AF39" s="5">
        <v>0.42</v>
      </c>
      <c r="AG39" s="5">
        <v>0.26</v>
      </c>
      <c r="AH39" s="5">
        <v>0.36</v>
      </c>
    </row>
    <row r="40" spans="1:34" x14ac:dyDescent="0.25">
      <c r="A40" t="s">
        <v>864</v>
      </c>
      <c r="B40" s="5">
        <v>0.35636363636363599</v>
      </c>
      <c r="C40" s="5">
        <v>0.232727272727273</v>
      </c>
      <c r="D40" s="5">
        <v>8.7272727272727293E-2</v>
      </c>
      <c r="E40" s="5">
        <v>0.189090909090909</v>
      </c>
      <c r="F40" s="5">
        <v>2.9090909090909101E-2</v>
      </c>
      <c r="G40" s="5">
        <v>0.44</v>
      </c>
      <c r="H40" s="5">
        <v>0.27636363636363598</v>
      </c>
      <c r="I40" s="5">
        <v>0.101818181818182</v>
      </c>
      <c r="J40" s="5">
        <v>0.30909090909090903</v>
      </c>
      <c r="K40" s="5">
        <v>0.39272727272727298</v>
      </c>
      <c r="L40" s="5">
        <v>5.4545454545454501E-2</v>
      </c>
      <c r="M40" s="5">
        <v>0.174545454545455</v>
      </c>
      <c r="N40" s="5">
        <v>0.21454545454545501</v>
      </c>
      <c r="O40" s="5">
        <v>4.72727272727273E-2</v>
      </c>
      <c r="P40" s="5">
        <v>0.08</v>
      </c>
      <c r="Q40" s="5">
        <v>0.04</v>
      </c>
      <c r="R40" s="5">
        <v>0.16</v>
      </c>
      <c r="S40" s="5">
        <v>0.48363636363636398</v>
      </c>
      <c r="T40" s="5">
        <v>8.3636363636363606E-2</v>
      </c>
      <c r="U40" s="5">
        <v>0.28000000000000003</v>
      </c>
      <c r="V40" s="5">
        <v>0.174545454545455</v>
      </c>
      <c r="W40" s="5">
        <v>2.54545454545455E-2</v>
      </c>
      <c r="X40" s="5">
        <v>0.31636363636363601</v>
      </c>
      <c r="Y40" s="5">
        <v>0.74181818181818204</v>
      </c>
      <c r="Z40" s="5">
        <v>0.44727272727272699</v>
      </c>
      <c r="AA40" s="5">
        <v>0.265454545454545</v>
      </c>
      <c r="AB40" s="5">
        <v>0.33818181818181797</v>
      </c>
      <c r="AC40" s="5">
        <v>0.15272727272727299</v>
      </c>
      <c r="AD40" s="5">
        <v>0.37818181818181801</v>
      </c>
      <c r="AE40" s="5">
        <v>0.33818181818181797</v>
      </c>
      <c r="AF40" s="5">
        <v>0.236363636363636</v>
      </c>
      <c r="AG40" s="5">
        <v>6.5454545454545501E-2</v>
      </c>
      <c r="AH40" s="5">
        <v>0.15272727272727299</v>
      </c>
    </row>
    <row r="41" spans="1:34" x14ac:dyDescent="0.25">
      <c r="A41" t="s">
        <v>34</v>
      </c>
      <c r="B41" s="5">
        <v>0.23529411764705899</v>
      </c>
      <c r="C41" s="5">
        <v>0.11764705882352899</v>
      </c>
      <c r="D41" s="5">
        <v>5.8823529411764698E-2</v>
      </c>
      <c r="E41" s="5">
        <v>5.8823529411764698E-2</v>
      </c>
      <c r="F41" s="5">
        <v>5.8823529411764698E-2</v>
      </c>
      <c r="G41" s="5">
        <v>0.35294117647058798</v>
      </c>
      <c r="H41" s="5">
        <v>0.17647058823529399</v>
      </c>
      <c r="I41" s="5">
        <v>5.8823529411764698E-2</v>
      </c>
      <c r="J41" s="5">
        <v>0.17647058823529399</v>
      </c>
      <c r="K41" s="5">
        <v>0.35294117647058798</v>
      </c>
      <c r="L41" s="5">
        <v>0</v>
      </c>
      <c r="M41" s="5">
        <v>0.11764705882352899</v>
      </c>
      <c r="N41" s="5">
        <v>0.17647058823529399</v>
      </c>
      <c r="O41" s="5">
        <v>0</v>
      </c>
      <c r="P41" s="5">
        <v>0.11764705882352899</v>
      </c>
      <c r="Q41" s="5">
        <v>0</v>
      </c>
      <c r="R41" s="5">
        <v>5.8823529411764698E-2</v>
      </c>
      <c r="S41" s="5">
        <v>0.52941176470588203</v>
      </c>
      <c r="T41" s="5">
        <v>5.8823529411764698E-2</v>
      </c>
      <c r="U41" s="5">
        <v>0.35294117647058798</v>
      </c>
      <c r="V41" s="5">
        <v>0.17647058823529399</v>
      </c>
      <c r="W41" s="5">
        <v>5.8823529411764698E-2</v>
      </c>
      <c r="X41" s="5">
        <v>0.23529411764705899</v>
      </c>
      <c r="Y41" s="5">
        <v>0.58823529411764697</v>
      </c>
      <c r="Z41" s="5">
        <v>0.17647058823529399</v>
      </c>
      <c r="AA41" s="5">
        <v>5.8823529411764698E-2</v>
      </c>
      <c r="AB41" s="5">
        <v>0.23529411764705899</v>
      </c>
      <c r="AC41" s="5">
        <v>0.17647058823529399</v>
      </c>
      <c r="AD41" s="5">
        <v>0.47058823529411797</v>
      </c>
      <c r="AE41" s="5">
        <v>0.35294117647058798</v>
      </c>
      <c r="AF41" s="5">
        <v>0</v>
      </c>
      <c r="AG41" s="5">
        <v>5.8823529411764698E-2</v>
      </c>
      <c r="AH41" s="5">
        <v>0.29411764705882398</v>
      </c>
    </row>
    <row r="42" spans="1:34" x14ac:dyDescent="0.25">
      <c r="A42" t="s">
        <v>865</v>
      </c>
      <c r="B42" s="5">
        <v>0.287974683544304</v>
      </c>
      <c r="C42" s="5">
        <v>0.205696202531646</v>
      </c>
      <c r="D42" s="5">
        <v>0.110759493670886</v>
      </c>
      <c r="E42" s="5">
        <v>0.132911392405063</v>
      </c>
      <c r="F42" s="5">
        <v>2.8481012658227799E-2</v>
      </c>
      <c r="G42" s="5">
        <v>0.503164556962025</v>
      </c>
      <c r="H42" s="5">
        <v>0.329113924050633</v>
      </c>
      <c r="I42" s="5">
        <v>0.142405063291139</v>
      </c>
      <c r="J42" s="5">
        <v>0.360759493670886</v>
      </c>
      <c r="K42" s="5">
        <v>0.449367088607595</v>
      </c>
      <c r="L42" s="5">
        <v>5.0632911392405097E-2</v>
      </c>
      <c r="M42" s="5">
        <v>0.227848101265823</v>
      </c>
      <c r="N42" s="5">
        <v>0.177215189873418</v>
      </c>
      <c r="O42" s="5">
        <v>5.3797468354430403E-2</v>
      </c>
      <c r="P42" s="5">
        <v>4.7468354430379701E-2</v>
      </c>
      <c r="Q42" s="5">
        <v>6.6455696202531597E-2</v>
      </c>
      <c r="R42" s="5">
        <v>0.231012658227848</v>
      </c>
      <c r="S42" s="5">
        <v>0.503164556962025</v>
      </c>
      <c r="T42" s="5">
        <v>6.9620253164557E-2</v>
      </c>
      <c r="U42" s="5">
        <v>0.262658227848101</v>
      </c>
      <c r="V42" s="5">
        <v>0.227848101265823</v>
      </c>
      <c r="W42" s="5">
        <v>4.7468354430379701E-2</v>
      </c>
      <c r="X42" s="5">
        <v>0.313291139240506</v>
      </c>
      <c r="Y42" s="5">
        <v>0.677215189873418</v>
      </c>
      <c r="Z42" s="5">
        <v>0.414556962025316</v>
      </c>
      <c r="AA42" s="5">
        <v>0.212025316455696</v>
      </c>
      <c r="AB42" s="5">
        <v>0.335443037974684</v>
      </c>
      <c r="AC42" s="5">
        <v>0.139240506329114</v>
      </c>
      <c r="AD42" s="5">
        <v>0.360759493670886</v>
      </c>
      <c r="AE42" s="5">
        <v>0.370253164556962</v>
      </c>
      <c r="AF42" s="5">
        <v>0.281645569620253</v>
      </c>
      <c r="AG42" s="5">
        <v>9.1772151898734194E-2</v>
      </c>
      <c r="AH42" s="5">
        <v>0.142405063291139</v>
      </c>
    </row>
    <row r="43" spans="1:34" x14ac:dyDescent="0.25">
      <c r="A43" t="s">
        <v>873</v>
      </c>
      <c r="B43" s="5">
        <v>1</v>
      </c>
      <c r="C43" s="5">
        <v>1</v>
      </c>
      <c r="D43" s="5">
        <v>0.71428571428571397</v>
      </c>
      <c r="E43" s="5">
        <v>1</v>
      </c>
      <c r="F43" s="5">
        <v>0</v>
      </c>
      <c r="G43" s="5">
        <v>1</v>
      </c>
      <c r="H43" s="5">
        <v>1</v>
      </c>
      <c r="I43" s="5">
        <v>0</v>
      </c>
      <c r="J43" s="5">
        <v>1</v>
      </c>
      <c r="K43" s="5">
        <v>1</v>
      </c>
      <c r="L43" s="5">
        <v>0</v>
      </c>
      <c r="M43" s="5">
        <v>0.57142857142857095</v>
      </c>
      <c r="N43" s="5">
        <v>0.85714285714285698</v>
      </c>
      <c r="O43" s="5">
        <v>0.28571428571428598</v>
      </c>
      <c r="P43" s="5">
        <v>0.71428571428571397</v>
      </c>
      <c r="Q43" s="5">
        <v>0.42857142857142899</v>
      </c>
      <c r="R43" s="5">
        <v>1</v>
      </c>
      <c r="S43" s="5">
        <v>0.85714285714285698</v>
      </c>
      <c r="T43" s="5">
        <v>0.57142857142857095</v>
      </c>
      <c r="U43" s="5">
        <v>0.85714285714285698</v>
      </c>
      <c r="V43" s="5">
        <v>0.85714285714285698</v>
      </c>
      <c r="W43" s="5">
        <v>0.42857142857142899</v>
      </c>
      <c r="X43" s="5">
        <v>0.42857142857142899</v>
      </c>
      <c r="Y43" s="5">
        <v>1</v>
      </c>
      <c r="Z43" s="5">
        <v>0.85714285714285698</v>
      </c>
      <c r="AA43" s="5">
        <v>1</v>
      </c>
      <c r="AB43" s="5">
        <v>0.85714285714285698</v>
      </c>
      <c r="AC43" s="5">
        <v>0.42857142857142899</v>
      </c>
      <c r="AD43" s="5">
        <v>1</v>
      </c>
      <c r="AE43" s="5">
        <v>0.57142857142857095</v>
      </c>
      <c r="AF43" s="5">
        <v>0.57142857142857095</v>
      </c>
      <c r="AG43" s="5">
        <v>0.42857142857142899</v>
      </c>
      <c r="AH43" s="5">
        <v>0.14285714285714299</v>
      </c>
    </row>
    <row r="44" spans="1:34" x14ac:dyDescent="0.25">
      <c r="A44" t="s">
        <v>7</v>
      </c>
      <c r="B44" s="5">
        <v>0.41311475409836101</v>
      </c>
      <c r="C44" s="5">
        <v>0.33114754098360699</v>
      </c>
      <c r="D44" s="5">
        <v>0.15409836065573801</v>
      </c>
      <c r="E44" s="5">
        <v>0.13442622950819699</v>
      </c>
      <c r="F44" s="5">
        <v>5.9016393442623001E-2</v>
      </c>
      <c r="G44" s="5">
        <v>0.63278688524590199</v>
      </c>
      <c r="H44" s="5">
        <v>0.42950819672131102</v>
      </c>
      <c r="I44" s="5">
        <v>0.19672131147541</v>
      </c>
      <c r="J44" s="5">
        <v>0.54754098360655701</v>
      </c>
      <c r="K44" s="5">
        <v>0.56393442622950796</v>
      </c>
      <c r="L44" s="5">
        <v>7.2131147540983598E-2</v>
      </c>
      <c r="M44" s="5">
        <v>0.20983606557376999</v>
      </c>
      <c r="N44" s="5">
        <v>0.28524590163934399</v>
      </c>
      <c r="O44" s="5">
        <v>0.13114754098360701</v>
      </c>
      <c r="P44" s="5">
        <v>0.16065573770491801</v>
      </c>
      <c r="Q44" s="5">
        <v>9.18032786885246E-2</v>
      </c>
      <c r="R44" s="5">
        <v>0.32786885245901598</v>
      </c>
      <c r="S44" s="5">
        <v>0.61311475409836103</v>
      </c>
      <c r="T44" s="5">
        <v>0.11147540983606601</v>
      </c>
      <c r="U44" s="5">
        <v>0.35409836065573802</v>
      </c>
      <c r="V44" s="5">
        <v>0.34426229508196698</v>
      </c>
      <c r="W44" s="5">
        <v>0.13442622950819699</v>
      </c>
      <c r="X44" s="5">
        <v>0.42950819672131102</v>
      </c>
      <c r="Y44" s="5">
        <v>0.757377049180328</v>
      </c>
      <c r="Z44" s="5">
        <v>0.52131147540983602</v>
      </c>
      <c r="AA44" s="5">
        <v>0.27868852459016402</v>
      </c>
      <c r="AB44" s="5">
        <v>0.47868852459016398</v>
      </c>
      <c r="AC44" s="5">
        <v>0.20655737704918001</v>
      </c>
      <c r="AD44" s="5">
        <v>0.44590163934426202</v>
      </c>
      <c r="AE44" s="5">
        <v>0.50163934426229495</v>
      </c>
      <c r="AF44" s="5">
        <v>0.38032786885245901</v>
      </c>
      <c r="AG44" s="5">
        <v>0.16065573770491801</v>
      </c>
      <c r="AH44" s="5">
        <v>0.23278688524590199</v>
      </c>
    </row>
    <row r="45" spans="1:34" x14ac:dyDescent="0.25">
      <c r="A45" t="s">
        <v>32</v>
      </c>
      <c r="B45" s="5">
        <v>0</v>
      </c>
      <c r="C45" s="5">
        <v>0</v>
      </c>
      <c r="D45" s="5">
        <v>0</v>
      </c>
      <c r="E45" s="5">
        <v>0</v>
      </c>
      <c r="F45" s="5">
        <v>0</v>
      </c>
      <c r="G45" s="5">
        <v>0.4</v>
      </c>
      <c r="H45" s="5">
        <v>0</v>
      </c>
      <c r="I45" s="5">
        <v>0.1</v>
      </c>
      <c r="J45" s="5">
        <v>0.3</v>
      </c>
      <c r="K45" s="5">
        <v>0.2</v>
      </c>
      <c r="L45" s="5">
        <v>0</v>
      </c>
      <c r="M45" s="5">
        <v>0.2</v>
      </c>
      <c r="N45" s="5">
        <v>0</v>
      </c>
      <c r="O45" s="5">
        <v>0</v>
      </c>
      <c r="P45" s="5">
        <v>0</v>
      </c>
      <c r="Q45" s="5">
        <v>0</v>
      </c>
      <c r="R45" s="5">
        <v>0</v>
      </c>
      <c r="S45" s="5">
        <v>0.6</v>
      </c>
      <c r="T45" s="5">
        <v>0</v>
      </c>
      <c r="U45" s="5">
        <v>0.1</v>
      </c>
      <c r="V45" s="5">
        <v>0</v>
      </c>
      <c r="W45" s="5">
        <v>0.4</v>
      </c>
      <c r="X45" s="5">
        <v>0.2</v>
      </c>
      <c r="Y45" s="5">
        <v>0.6</v>
      </c>
      <c r="Z45" s="5">
        <v>0.2</v>
      </c>
      <c r="AA45" s="5">
        <v>0</v>
      </c>
      <c r="AB45" s="5">
        <v>0.2</v>
      </c>
      <c r="AC45" s="5">
        <v>0.1</v>
      </c>
      <c r="AD45" s="5">
        <v>0.4</v>
      </c>
      <c r="AE45" s="5">
        <v>0.2</v>
      </c>
      <c r="AF45" s="5">
        <v>0</v>
      </c>
      <c r="AG45" s="5">
        <v>0</v>
      </c>
      <c r="AH45" s="5">
        <v>0.2</v>
      </c>
    </row>
    <row r="46" spans="1:34" x14ac:dyDescent="0.25">
      <c r="A46" t="s">
        <v>866</v>
      </c>
      <c r="B46" s="5">
        <v>0.35294117647058798</v>
      </c>
      <c r="C46" s="5">
        <v>0.23529411764705899</v>
      </c>
      <c r="D46" s="5">
        <v>0.11764705882352899</v>
      </c>
      <c r="E46" s="5">
        <v>0.17647058823529399</v>
      </c>
      <c r="F46" s="5">
        <v>5.8823529411764698E-2</v>
      </c>
      <c r="G46" s="5">
        <v>0.29411764705882398</v>
      </c>
      <c r="H46" s="5">
        <v>5.8823529411764698E-2</v>
      </c>
      <c r="I46" s="5">
        <v>5.8823529411764698E-2</v>
      </c>
      <c r="J46" s="5">
        <v>0.23529411764705899</v>
      </c>
      <c r="K46" s="5">
        <v>0.29411764705882398</v>
      </c>
      <c r="L46" s="5">
        <v>0</v>
      </c>
      <c r="M46" s="5">
        <v>5.8823529411764698E-2</v>
      </c>
      <c r="N46" s="5">
        <v>0.17647058823529399</v>
      </c>
      <c r="O46" s="5">
        <v>5.8823529411764698E-2</v>
      </c>
      <c r="P46" s="5">
        <v>5.8823529411764698E-2</v>
      </c>
      <c r="Q46" s="5">
        <v>0</v>
      </c>
      <c r="R46" s="5">
        <v>0</v>
      </c>
      <c r="S46" s="5">
        <v>0.52941176470588203</v>
      </c>
      <c r="T46" s="5">
        <v>0.11764705882352899</v>
      </c>
      <c r="U46" s="5">
        <v>0.35294117647058798</v>
      </c>
      <c r="V46" s="5">
        <v>0.23529411764705899</v>
      </c>
      <c r="W46" s="5">
        <v>0</v>
      </c>
      <c r="X46" s="5">
        <v>0.41176470588235298</v>
      </c>
      <c r="Y46" s="5">
        <v>0.82352941176470595</v>
      </c>
      <c r="Z46" s="5">
        <v>0.58823529411764697</v>
      </c>
      <c r="AA46" s="5">
        <v>0.35294117647058798</v>
      </c>
      <c r="AB46" s="5">
        <v>0.29411764705882398</v>
      </c>
      <c r="AC46" s="5">
        <v>0</v>
      </c>
      <c r="AD46" s="5">
        <v>0.52941176470588203</v>
      </c>
      <c r="AE46" s="5">
        <v>0.23529411764705899</v>
      </c>
      <c r="AF46" s="5">
        <v>5.8823529411764698E-2</v>
      </c>
      <c r="AG46" s="5">
        <v>0.17647058823529399</v>
      </c>
      <c r="AH46" s="5">
        <v>5.8823529411764698E-2</v>
      </c>
    </row>
    <row r="47" spans="1:34" x14ac:dyDescent="0.25">
      <c r="A47" t="s">
        <v>22</v>
      </c>
      <c r="B47" s="5">
        <v>0.29411764705882398</v>
      </c>
      <c r="C47" s="5">
        <v>8.8235294117647106E-2</v>
      </c>
      <c r="D47" s="5">
        <v>0</v>
      </c>
      <c r="E47" s="5">
        <v>0.11764705882352899</v>
      </c>
      <c r="F47" s="5">
        <v>0.14705882352941199</v>
      </c>
      <c r="G47" s="5">
        <v>0.58823529411764697</v>
      </c>
      <c r="H47" s="5">
        <v>0.38235294117647101</v>
      </c>
      <c r="I47" s="5">
        <v>5.8823529411764698E-2</v>
      </c>
      <c r="J47" s="5">
        <v>0.41176470588235298</v>
      </c>
      <c r="K47" s="5">
        <v>0.58823529411764697</v>
      </c>
      <c r="L47" s="5">
        <v>2.9411764705882401E-2</v>
      </c>
      <c r="M47" s="5">
        <v>0.26470588235294101</v>
      </c>
      <c r="N47" s="5">
        <v>0.26470588235294101</v>
      </c>
      <c r="O47" s="5">
        <v>0.11764705882352899</v>
      </c>
      <c r="P47" s="5">
        <v>0.47058823529411797</v>
      </c>
      <c r="Q47" s="5">
        <v>2.9411764705882401E-2</v>
      </c>
      <c r="R47" s="5">
        <v>8.8235294117647106E-2</v>
      </c>
      <c r="S47" s="5">
        <v>0.52941176470588203</v>
      </c>
      <c r="T47" s="5">
        <v>2.9411764705882401E-2</v>
      </c>
      <c r="U47" s="5">
        <v>0.35294117647058798</v>
      </c>
      <c r="V47" s="5">
        <v>0.29411764705882398</v>
      </c>
      <c r="W47" s="5">
        <v>0.11764705882352899</v>
      </c>
      <c r="X47" s="5">
        <v>0.35294117647058798</v>
      </c>
      <c r="Y47" s="5">
        <v>0.73529411764705899</v>
      </c>
      <c r="Z47" s="5">
        <v>0.52941176470588203</v>
      </c>
      <c r="AA47" s="5">
        <v>0.29411764705882398</v>
      </c>
      <c r="AB47" s="5">
        <v>0.47058823529411797</v>
      </c>
      <c r="AC47" s="5">
        <v>0.11764705882352899</v>
      </c>
      <c r="AD47" s="5">
        <v>0.61764705882352899</v>
      </c>
      <c r="AE47" s="5">
        <v>0.35294117647058798</v>
      </c>
      <c r="AF47" s="5">
        <v>0.17647058823529399</v>
      </c>
      <c r="AG47" s="5">
        <v>8.8235294117647106E-2</v>
      </c>
      <c r="AH47" s="5">
        <v>0.17647058823529399</v>
      </c>
    </row>
    <row r="48" spans="1:34" x14ac:dyDescent="0.25">
      <c r="A48" t="s">
        <v>21</v>
      </c>
      <c r="B48" s="5">
        <v>0.52272727272727304</v>
      </c>
      <c r="C48" s="5">
        <v>0.34090909090909099</v>
      </c>
      <c r="D48" s="5">
        <v>0.11363636363636399</v>
      </c>
      <c r="E48" s="5">
        <v>0.29545454545454503</v>
      </c>
      <c r="F48" s="5">
        <v>9.0909090909090898E-2</v>
      </c>
      <c r="G48" s="5">
        <v>0.65909090909090895</v>
      </c>
      <c r="H48" s="5">
        <v>0.5</v>
      </c>
      <c r="I48" s="5">
        <v>0.15909090909090901</v>
      </c>
      <c r="J48" s="5">
        <v>0.59090909090909105</v>
      </c>
      <c r="K48" s="5">
        <v>0.61363636363636398</v>
      </c>
      <c r="L48" s="5">
        <v>4.5454545454545497E-2</v>
      </c>
      <c r="M48" s="5">
        <v>0.38636363636363602</v>
      </c>
      <c r="N48" s="5">
        <v>0.38636363636363602</v>
      </c>
      <c r="O48" s="5">
        <v>0.13636363636363599</v>
      </c>
      <c r="P48" s="5">
        <v>0.47727272727272702</v>
      </c>
      <c r="Q48" s="5">
        <v>0</v>
      </c>
      <c r="R48" s="5">
        <v>0.18181818181818199</v>
      </c>
      <c r="S48" s="5">
        <v>0.47727272727272702</v>
      </c>
      <c r="T48" s="5">
        <v>0</v>
      </c>
      <c r="U48" s="5">
        <v>0.22727272727272699</v>
      </c>
      <c r="V48" s="5">
        <v>0.29545454545454503</v>
      </c>
      <c r="W48" s="5">
        <v>2.27272727272727E-2</v>
      </c>
      <c r="X48" s="5">
        <v>0.31818181818181801</v>
      </c>
      <c r="Y48" s="5">
        <v>0.84090909090909105</v>
      </c>
      <c r="Z48" s="5">
        <v>0.59090909090909105</v>
      </c>
      <c r="AA48" s="5">
        <v>0.18181818181818199</v>
      </c>
      <c r="AB48" s="5">
        <v>0.54545454545454497</v>
      </c>
      <c r="AC48" s="5">
        <v>0.29545454545454503</v>
      </c>
      <c r="AD48" s="5">
        <v>0.45454545454545497</v>
      </c>
      <c r="AE48" s="5">
        <v>0.59090909090909105</v>
      </c>
      <c r="AF48" s="5">
        <v>0.34090909090909099</v>
      </c>
      <c r="AG48" s="5">
        <v>0.27272727272727298</v>
      </c>
      <c r="AH48" s="5">
        <v>0</v>
      </c>
    </row>
    <row r="49" spans="1:34" x14ac:dyDescent="0.25">
      <c r="A49" t="s">
        <v>26</v>
      </c>
      <c r="B49" s="5">
        <v>0.375</v>
      </c>
      <c r="C49" s="5">
        <v>0.16666666666666699</v>
      </c>
      <c r="D49" s="5">
        <v>8.3333333333333301E-2</v>
      </c>
      <c r="E49" s="5">
        <v>0.125</v>
      </c>
      <c r="F49" s="5">
        <v>8.3333333333333301E-2</v>
      </c>
      <c r="G49" s="5">
        <v>0.33333333333333298</v>
      </c>
      <c r="H49" s="5">
        <v>0.125</v>
      </c>
      <c r="I49" s="5">
        <v>4.1666666666666699E-2</v>
      </c>
      <c r="J49" s="5">
        <v>0.29166666666666702</v>
      </c>
      <c r="K49" s="5">
        <v>0.41666666666666702</v>
      </c>
      <c r="L49" s="5">
        <v>0</v>
      </c>
      <c r="M49" s="5">
        <v>0.20833333333333301</v>
      </c>
      <c r="N49" s="5">
        <v>0.29166666666666702</v>
      </c>
      <c r="O49" s="5">
        <v>0</v>
      </c>
      <c r="P49" s="5">
        <v>0</v>
      </c>
      <c r="Q49" s="5">
        <v>4.1666666666666699E-2</v>
      </c>
      <c r="R49" s="5">
        <v>0</v>
      </c>
      <c r="S49" s="5">
        <v>0.70833333333333304</v>
      </c>
      <c r="T49" s="5">
        <v>0</v>
      </c>
      <c r="U49" s="5">
        <v>0.58333333333333304</v>
      </c>
      <c r="V49" s="5">
        <v>0.16666666666666699</v>
      </c>
      <c r="W49" s="5">
        <v>4.1666666666666699E-2</v>
      </c>
      <c r="X49" s="5">
        <v>0.20833333333333301</v>
      </c>
      <c r="Y49" s="5">
        <v>0.58333333333333304</v>
      </c>
      <c r="Z49" s="5">
        <v>0.33333333333333298</v>
      </c>
      <c r="AA49" s="5">
        <v>0.20833333333333301</v>
      </c>
      <c r="AB49" s="5">
        <v>0.16666666666666699</v>
      </c>
      <c r="AC49" s="5">
        <v>8.3333333333333301E-2</v>
      </c>
      <c r="AD49" s="5">
        <v>0.45833333333333298</v>
      </c>
      <c r="AE49" s="5">
        <v>0.33333333333333298</v>
      </c>
      <c r="AF49" s="5">
        <v>0.20833333333333301</v>
      </c>
      <c r="AG49" s="5">
        <v>4.1666666666666699E-2</v>
      </c>
      <c r="AH49" s="5">
        <v>0.16666666666666699</v>
      </c>
    </row>
    <row r="50" spans="1:34" x14ac:dyDescent="0.25">
      <c r="A50" t="s">
        <v>867</v>
      </c>
      <c r="B50" s="5">
        <v>0.375</v>
      </c>
      <c r="C50" s="5">
        <v>0.375</v>
      </c>
      <c r="D50" s="5">
        <v>0</v>
      </c>
      <c r="E50" s="5">
        <v>0.25</v>
      </c>
      <c r="F50" s="5">
        <v>0</v>
      </c>
      <c r="G50" s="5">
        <v>0.5</v>
      </c>
      <c r="H50" s="5">
        <v>0.375</v>
      </c>
      <c r="I50" s="5">
        <v>0</v>
      </c>
      <c r="J50" s="5">
        <v>0.375</v>
      </c>
      <c r="K50" s="5">
        <v>0.5</v>
      </c>
      <c r="L50" s="5">
        <v>0</v>
      </c>
      <c r="M50" s="5">
        <v>0.125</v>
      </c>
      <c r="N50" s="5">
        <v>0.375</v>
      </c>
      <c r="O50" s="5">
        <v>0.125</v>
      </c>
      <c r="P50" s="5">
        <v>0.125</v>
      </c>
      <c r="Q50" s="5">
        <v>0</v>
      </c>
      <c r="R50" s="5">
        <v>0.375</v>
      </c>
      <c r="S50" s="5">
        <v>0.625</v>
      </c>
      <c r="T50" s="5">
        <v>0</v>
      </c>
      <c r="U50" s="5">
        <v>0.375</v>
      </c>
      <c r="V50" s="5">
        <v>0.125</v>
      </c>
      <c r="W50" s="5">
        <v>0.25</v>
      </c>
      <c r="X50" s="5">
        <v>0.375</v>
      </c>
      <c r="Y50" s="5">
        <v>1</v>
      </c>
      <c r="Z50" s="5">
        <v>0.25</v>
      </c>
      <c r="AA50" s="5">
        <v>0.5</v>
      </c>
      <c r="AB50" s="5">
        <v>0.375</v>
      </c>
      <c r="AC50" s="5">
        <v>0</v>
      </c>
      <c r="AD50" s="5">
        <v>0.75</v>
      </c>
      <c r="AE50" s="5">
        <v>0.625</v>
      </c>
      <c r="AF50" s="5">
        <v>0.375</v>
      </c>
      <c r="AG50" s="5">
        <v>0</v>
      </c>
      <c r="AH50" s="5">
        <v>0.5</v>
      </c>
    </row>
    <row r="51" spans="1:34" x14ac:dyDescent="0.25">
      <c r="A51" t="s">
        <v>27</v>
      </c>
      <c r="B51" s="5">
        <v>0.247787610619469</v>
      </c>
      <c r="C51" s="5">
        <v>0.185840707964602</v>
      </c>
      <c r="D51" s="5">
        <v>5.3097345132743397E-2</v>
      </c>
      <c r="E51" s="5">
        <v>7.9646017699115002E-2</v>
      </c>
      <c r="F51" s="5">
        <v>2.6548672566371698E-2</v>
      </c>
      <c r="G51" s="5">
        <v>0.41592920353982299</v>
      </c>
      <c r="H51" s="5">
        <v>0.221238938053097</v>
      </c>
      <c r="I51" s="5">
        <v>0.106194690265487</v>
      </c>
      <c r="J51" s="5">
        <v>0.30088495575221202</v>
      </c>
      <c r="K51" s="5">
        <v>0.38053097345132703</v>
      </c>
      <c r="L51" s="5">
        <v>1.7699115044247801E-2</v>
      </c>
      <c r="M51" s="5">
        <v>0.23008849557522101</v>
      </c>
      <c r="N51" s="5">
        <v>0.185840707964602</v>
      </c>
      <c r="O51" s="5">
        <v>6.1946902654867297E-2</v>
      </c>
      <c r="P51" s="5">
        <v>0.132743362831858</v>
      </c>
      <c r="Q51" s="5">
        <v>2.6548672566371698E-2</v>
      </c>
      <c r="R51" s="5">
        <v>9.7345132743362803E-2</v>
      </c>
      <c r="S51" s="5">
        <v>0.52212389380530999</v>
      </c>
      <c r="T51" s="5">
        <v>9.7345132743362803E-2</v>
      </c>
      <c r="U51" s="5">
        <v>0.37168141592920401</v>
      </c>
      <c r="V51" s="5">
        <v>0.16814159292035399</v>
      </c>
      <c r="W51" s="5">
        <v>7.9646017699115002E-2</v>
      </c>
      <c r="X51" s="5">
        <v>0.37168141592920401</v>
      </c>
      <c r="Y51" s="5">
        <v>0.63716814159292001</v>
      </c>
      <c r="Z51" s="5">
        <v>0.38938053097345099</v>
      </c>
      <c r="AA51" s="5">
        <v>0.19469026548672599</v>
      </c>
      <c r="AB51" s="5">
        <v>0.29203539823008901</v>
      </c>
      <c r="AC51" s="5">
        <v>0.14159292035398199</v>
      </c>
      <c r="AD51" s="5">
        <v>0.43362831858407103</v>
      </c>
      <c r="AE51" s="5">
        <v>0.30973451327433599</v>
      </c>
      <c r="AF51" s="5">
        <v>0.212389380530973</v>
      </c>
      <c r="AG51" s="5">
        <v>9.7345132743362803E-2</v>
      </c>
      <c r="AH51" s="5">
        <v>0.132743362831858</v>
      </c>
    </row>
    <row r="52" spans="1:34" x14ac:dyDescent="0.25">
      <c r="A52" t="s">
        <v>868</v>
      </c>
      <c r="B52" s="5">
        <v>0.53333333333333299</v>
      </c>
      <c r="C52" s="5">
        <v>0.46666666666666701</v>
      </c>
      <c r="D52" s="5">
        <v>6.6666666666666693E-2</v>
      </c>
      <c r="E52" s="5">
        <v>6.6666666666666693E-2</v>
      </c>
      <c r="F52" s="5">
        <v>0.133333333333333</v>
      </c>
      <c r="G52" s="5">
        <v>0.46666666666666701</v>
      </c>
      <c r="H52" s="5">
        <v>0.33333333333333298</v>
      </c>
      <c r="I52" s="5">
        <v>0.2</v>
      </c>
      <c r="J52" s="5">
        <v>0.4</v>
      </c>
      <c r="K52" s="5">
        <v>0.66666666666666696</v>
      </c>
      <c r="L52" s="5">
        <v>0</v>
      </c>
      <c r="M52" s="5">
        <v>0.4</v>
      </c>
      <c r="N52" s="5">
        <v>0.266666666666667</v>
      </c>
      <c r="O52" s="5">
        <v>0.266666666666667</v>
      </c>
      <c r="P52" s="5">
        <v>6.6666666666666693E-2</v>
      </c>
      <c r="Q52" s="5">
        <v>0</v>
      </c>
      <c r="R52" s="5">
        <v>0.2</v>
      </c>
      <c r="S52" s="5">
        <v>0.73333333333333295</v>
      </c>
      <c r="T52" s="5">
        <v>6.6666666666666693E-2</v>
      </c>
      <c r="U52" s="5">
        <v>0.66666666666666696</v>
      </c>
      <c r="V52" s="5">
        <v>0.33333333333333298</v>
      </c>
      <c r="W52" s="5">
        <v>6.6666666666666693E-2</v>
      </c>
      <c r="X52" s="5">
        <v>0.4</v>
      </c>
      <c r="Y52" s="5">
        <v>0.73333333333333295</v>
      </c>
      <c r="Z52" s="5">
        <v>0.4</v>
      </c>
      <c r="AA52" s="5">
        <v>0.2</v>
      </c>
      <c r="AB52" s="5">
        <v>0.46666666666666701</v>
      </c>
      <c r="AC52" s="5">
        <v>0.133333333333333</v>
      </c>
      <c r="AD52" s="5">
        <v>0.6</v>
      </c>
      <c r="AE52" s="5">
        <v>0.53333333333333299</v>
      </c>
      <c r="AF52" s="5">
        <v>0.33333333333333298</v>
      </c>
      <c r="AG52" s="5">
        <v>0.133333333333333</v>
      </c>
      <c r="AH52" s="5">
        <v>0.266666666666667</v>
      </c>
    </row>
    <row r="53" spans="1:34" x14ac:dyDescent="0.25">
      <c r="A53" t="s">
        <v>869</v>
      </c>
      <c r="B53" s="5">
        <v>0.1</v>
      </c>
      <c r="C53" s="5">
        <v>0</v>
      </c>
      <c r="D53" s="5">
        <v>0</v>
      </c>
      <c r="E53" s="5">
        <v>0</v>
      </c>
      <c r="F53" s="5">
        <v>0.1</v>
      </c>
      <c r="G53" s="5">
        <v>0.3</v>
      </c>
      <c r="H53" s="5">
        <v>0.2</v>
      </c>
      <c r="I53" s="5">
        <v>0.1</v>
      </c>
      <c r="J53" s="5">
        <v>0.1</v>
      </c>
      <c r="K53" s="5">
        <v>0.3</v>
      </c>
      <c r="L53" s="5">
        <v>0</v>
      </c>
      <c r="M53" s="5">
        <v>0.2</v>
      </c>
      <c r="N53" s="5">
        <v>0.1</v>
      </c>
      <c r="O53" s="5">
        <v>0</v>
      </c>
      <c r="P53" s="5">
        <v>0.3</v>
      </c>
      <c r="Q53" s="5">
        <v>0</v>
      </c>
      <c r="R53" s="5">
        <v>0</v>
      </c>
      <c r="S53" s="5">
        <v>0.5</v>
      </c>
      <c r="T53" s="5">
        <v>0.1</v>
      </c>
      <c r="U53" s="5">
        <v>0.2</v>
      </c>
      <c r="V53" s="5">
        <v>0</v>
      </c>
      <c r="W53" s="5">
        <v>0.2</v>
      </c>
      <c r="X53" s="5">
        <v>0.3</v>
      </c>
      <c r="Y53" s="5">
        <v>0.8</v>
      </c>
      <c r="Z53" s="5">
        <v>0.5</v>
      </c>
      <c r="AA53" s="5">
        <v>0</v>
      </c>
      <c r="AB53" s="5">
        <v>0.4</v>
      </c>
      <c r="AC53" s="5">
        <v>0</v>
      </c>
      <c r="AD53" s="5">
        <v>0.6</v>
      </c>
      <c r="AE53" s="5">
        <v>0.4</v>
      </c>
      <c r="AF53" s="5">
        <v>0.2</v>
      </c>
      <c r="AG53" s="5">
        <v>0</v>
      </c>
      <c r="AH53" s="5">
        <v>0.3</v>
      </c>
    </row>
    <row r="54" spans="1:34" x14ac:dyDescent="0.25">
      <c r="A54" t="s">
        <v>870</v>
      </c>
      <c r="B54" s="5">
        <v>0.38235294117647101</v>
      </c>
      <c r="C54" s="5">
        <v>0.17647058823529399</v>
      </c>
      <c r="D54" s="5">
        <v>0.14705882352941199</v>
      </c>
      <c r="E54" s="5">
        <v>0.20588235294117599</v>
      </c>
      <c r="F54" s="5">
        <v>5.8823529411764698E-2</v>
      </c>
      <c r="G54" s="5">
        <v>0.38235294117647101</v>
      </c>
      <c r="H54" s="5">
        <v>0.14705882352941199</v>
      </c>
      <c r="I54" s="5">
        <v>5.8823529411764698E-2</v>
      </c>
      <c r="J54" s="5">
        <v>0.29411764705882398</v>
      </c>
      <c r="K54" s="5">
        <v>0.38235294117647101</v>
      </c>
      <c r="L54" s="5">
        <v>0</v>
      </c>
      <c r="M54" s="5">
        <v>0.17647058823529399</v>
      </c>
      <c r="N54" s="5">
        <v>0.11764705882352899</v>
      </c>
      <c r="O54" s="5">
        <v>0.11764705882352899</v>
      </c>
      <c r="P54" s="5">
        <v>2.9411764705882401E-2</v>
      </c>
      <c r="Q54" s="5">
        <v>2.9411764705882401E-2</v>
      </c>
      <c r="R54" s="5">
        <v>0.23529411764705899</v>
      </c>
      <c r="S54" s="5">
        <v>0.52941176470588203</v>
      </c>
      <c r="T54" s="5">
        <v>8.8235294117647106E-2</v>
      </c>
      <c r="U54" s="5">
        <v>0.29411764705882398</v>
      </c>
      <c r="V54" s="5">
        <v>0.17647058823529399</v>
      </c>
      <c r="W54" s="5">
        <v>2.9411764705882401E-2</v>
      </c>
      <c r="X54" s="5">
        <v>0.35294117647058798</v>
      </c>
      <c r="Y54" s="5">
        <v>0.67647058823529405</v>
      </c>
      <c r="Z54" s="5">
        <v>0.32352941176470601</v>
      </c>
      <c r="AA54" s="5">
        <v>0.14705882352941199</v>
      </c>
      <c r="AB54" s="5">
        <v>0.17647058823529399</v>
      </c>
      <c r="AC54" s="5">
        <v>8.8235294117647106E-2</v>
      </c>
      <c r="AD54" s="5">
        <v>0.5</v>
      </c>
      <c r="AE54" s="5">
        <v>0.35294117647058798</v>
      </c>
      <c r="AF54" s="5">
        <v>0.29411764705882398</v>
      </c>
      <c r="AG54" s="5">
        <v>2.9411764705882401E-2</v>
      </c>
      <c r="AH54" s="5">
        <v>0.11764705882352899</v>
      </c>
    </row>
    <row r="55" spans="1:34" x14ac:dyDescent="0.25">
      <c r="A55" t="s">
        <v>42</v>
      </c>
      <c r="B55" s="5">
        <v>0</v>
      </c>
      <c r="C55" s="5">
        <v>0</v>
      </c>
      <c r="D55" s="5">
        <v>0</v>
      </c>
      <c r="E55" s="5">
        <v>0</v>
      </c>
      <c r="F55" s="5">
        <v>0</v>
      </c>
      <c r="G55" s="5">
        <v>0</v>
      </c>
      <c r="H55" s="5">
        <v>0</v>
      </c>
      <c r="I55" s="5">
        <v>0</v>
      </c>
      <c r="J55" s="5">
        <v>0</v>
      </c>
      <c r="K55" s="5">
        <v>0</v>
      </c>
      <c r="L55" s="5">
        <v>0</v>
      </c>
      <c r="M55" s="5">
        <v>0</v>
      </c>
      <c r="N55" s="5">
        <v>0</v>
      </c>
      <c r="O55" s="5">
        <v>0</v>
      </c>
      <c r="P55" s="5">
        <v>0</v>
      </c>
      <c r="Q55" s="5">
        <v>0</v>
      </c>
      <c r="R55" s="5">
        <v>0</v>
      </c>
      <c r="S55" s="5">
        <v>0</v>
      </c>
      <c r="T55" s="5">
        <v>0</v>
      </c>
      <c r="U55" s="5">
        <v>0</v>
      </c>
      <c r="V55" s="5">
        <v>0</v>
      </c>
      <c r="W55" s="5">
        <v>0</v>
      </c>
      <c r="X55" s="5">
        <v>0</v>
      </c>
      <c r="Y55" s="5">
        <v>1</v>
      </c>
      <c r="Z55" s="5">
        <v>0.8</v>
      </c>
      <c r="AA55" s="5">
        <v>0</v>
      </c>
      <c r="AB55" s="5">
        <v>0.2</v>
      </c>
      <c r="AC55" s="5">
        <v>0</v>
      </c>
      <c r="AD55" s="5">
        <v>0</v>
      </c>
      <c r="AE55" s="5">
        <v>0.2</v>
      </c>
      <c r="AF55" s="5">
        <v>0</v>
      </c>
      <c r="AG55" s="5">
        <v>0.2</v>
      </c>
      <c r="AH55" s="5">
        <v>0</v>
      </c>
    </row>
    <row r="56" spans="1:34" x14ac:dyDescent="0.25">
      <c r="A56" t="s">
        <v>6</v>
      </c>
      <c r="B56" s="5">
        <v>0.50980392156862697</v>
      </c>
      <c r="C56" s="5">
        <v>0.50980392156862697</v>
      </c>
      <c r="D56" s="5">
        <v>0</v>
      </c>
      <c r="E56" s="5">
        <v>0</v>
      </c>
      <c r="F56" s="5">
        <v>0</v>
      </c>
      <c r="G56" s="5">
        <v>0.70588235294117696</v>
      </c>
      <c r="H56" s="5">
        <v>0.64705882352941202</v>
      </c>
      <c r="I56" s="5">
        <v>0.11764705882352899</v>
      </c>
      <c r="J56" s="5">
        <v>0.64705882352941202</v>
      </c>
      <c r="K56" s="5">
        <v>0.82352941176470595</v>
      </c>
      <c r="L56" s="5">
        <v>1.9607843137254902E-2</v>
      </c>
      <c r="M56" s="5">
        <v>0.50980392156862697</v>
      </c>
      <c r="N56" s="5">
        <v>0.47058823529411797</v>
      </c>
      <c r="O56" s="5">
        <v>3.9215686274509803E-2</v>
      </c>
      <c r="P56" s="5">
        <v>1.9607843137254902E-2</v>
      </c>
      <c r="Q56" s="5">
        <v>0</v>
      </c>
      <c r="R56" s="5">
        <v>0.17647058823529399</v>
      </c>
      <c r="S56" s="5">
        <v>0.64705882352941202</v>
      </c>
      <c r="T56" s="5">
        <v>0.54901960784313697</v>
      </c>
      <c r="U56" s="5">
        <v>7.8431372549019607E-2</v>
      </c>
      <c r="V56" s="5">
        <v>0.43137254901960798</v>
      </c>
      <c r="W56" s="5">
        <v>1.9607843137254902E-2</v>
      </c>
      <c r="X56" s="5">
        <v>9.8039215686274495E-2</v>
      </c>
      <c r="Y56" s="5">
        <v>0.92156862745098</v>
      </c>
      <c r="Z56" s="5">
        <v>0.35294117647058798</v>
      </c>
      <c r="AA56" s="5">
        <v>0.86274509803921595</v>
      </c>
      <c r="AB56" s="5">
        <v>0.39215686274509798</v>
      </c>
      <c r="AC56" s="5">
        <v>0.35294117647058798</v>
      </c>
      <c r="AD56" s="5">
        <v>0.84313725490196101</v>
      </c>
      <c r="AE56" s="5">
        <v>0.45098039215686297</v>
      </c>
      <c r="AF56" s="5">
        <v>3.9215686274509803E-2</v>
      </c>
      <c r="AG56" s="5">
        <v>1.9607843137254902E-2</v>
      </c>
      <c r="AH56" s="5">
        <v>0.43137254901960798</v>
      </c>
    </row>
    <row r="57" spans="1:34" x14ac:dyDescent="0.25">
      <c r="A57" t="s">
        <v>35</v>
      </c>
      <c r="B57" s="5">
        <v>0.4</v>
      </c>
      <c r="C57" s="5">
        <v>0.2</v>
      </c>
      <c r="D57" s="5">
        <v>0</v>
      </c>
      <c r="E57" s="5">
        <v>0</v>
      </c>
      <c r="F57" s="5">
        <v>0.4</v>
      </c>
      <c r="G57" s="5">
        <v>0.4</v>
      </c>
      <c r="H57" s="5">
        <v>0.4</v>
      </c>
      <c r="I57" s="5">
        <v>0</v>
      </c>
      <c r="J57" s="5">
        <v>0.4</v>
      </c>
      <c r="K57" s="5">
        <v>0.6</v>
      </c>
      <c r="L57" s="5">
        <v>0.2</v>
      </c>
      <c r="M57" s="5">
        <v>0.6</v>
      </c>
      <c r="N57" s="5">
        <v>0.4</v>
      </c>
      <c r="O57" s="5">
        <v>0</v>
      </c>
      <c r="P57" s="5">
        <v>0.4</v>
      </c>
      <c r="Q57" s="5">
        <v>0</v>
      </c>
      <c r="R57" s="5">
        <v>0.2</v>
      </c>
      <c r="S57" s="5">
        <v>0.4</v>
      </c>
      <c r="T57" s="5">
        <v>0</v>
      </c>
      <c r="U57" s="5">
        <v>0.4</v>
      </c>
      <c r="V57" s="5">
        <v>0</v>
      </c>
      <c r="W57" s="5">
        <v>0.4</v>
      </c>
      <c r="X57" s="5">
        <v>0.4</v>
      </c>
      <c r="Y57" s="5">
        <v>0.8</v>
      </c>
      <c r="Z57" s="5">
        <v>0.6</v>
      </c>
      <c r="AA57" s="5">
        <v>0.4</v>
      </c>
      <c r="AB57" s="5">
        <v>0.6</v>
      </c>
      <c r="AC57" s="5">
        <v>0.2</v>
      </c>
      <c r="AD57" s="5">
        <v>0.8</v>
      </c>
      <c r="AE57" s="5">
        <v>0.2</v>
      </c>
      <c r="AF57" s="5">
        <v>0</v>
      </c>
      <c r="AG57" s="5">
        <v>0</v>
      </c>
      <c r="AH57" s="5">
        <v>0.2</v>
      </c>
    </row>
    <row r="58" spans="1:34" x14ac:dyDescent="0.25">
      <c r="A58" t="s">
        <v>780</v>
      </c>
      <c r="B58" s="5">
        <v>0.14285714285714299</v>
      </c>
      <c r="C58" s="5">
        <v>0.14285714285714299</v>
      </c>
      <c r="D58" s="5">
        <v>0</v>
      </c>
      <c r="E58" s="5">
        <v>0</v>
      </c>
      <c r="F58" s="5">
        <v>0</v>
      </c>
      <c r="G58" s="5">
        <v>0</v>
      </c>
      <c r="H58" s="5">
        <v>0</v>
      </c>
      <c r="I58" s="5">
        <v>0</v>
      </c>
      <c r="J58" s="5">
        <v>0</v>
      </c>
      <c r="K58" s="5">
        <v>0.14285714285714299</v>
      </c>
      <c r="L58" s="5">
        <v>0</v>
      </c>
      <c r="M58" s="5">
        <v>0.14285714285714299</v>
      </c>
      <c r="N58" s="5">
        <v>0</v>
      </c>
      <c r="O58" s="5">
        <v>0</v>
      </c>
      <c r="P58" s="5">
        <v>0</v>
      </c>
      <c r="Q58" s="5">
        <v>0</v>
      </c>
      <c r="R58" s="5">
        <v>0</v>
      </c>
      <c r="S58" s="5">
        <v>0.57142857142857095</v>
      </c>
      <c r="T58" s="5">
        <v>0</v>
      </c>
      <c r="U58" s="5">
        <v>0.42857142857142899</v>
      </c>
      <c r="V58" s="5">
        <v>0</v>
      </c>
      <c r="W58" s="5">
        <v>0.14285714285714299</v>
      </c>
      <c r="X58" s="5">
        <v>0</v>
      </c>
      <c r="Y58" s="5">
        <v>0.57142857142857095</v>
      </c>
      <c r="Z58" s="5">
        <v>0.42857142857142899</v>
      </c>
      <c r="AA58" s="5">
        <v>0.14285714285714299</v>
      </c>
      <c r="AB58" s="5">
        <v>0.14285714285714299</v>
      </c>
      <c r="AC58" s="5">
        <v>0</v>
      </c>
      <c r="AD58" s="5">
        <v>0.42857142857142899</v>
      </c>
      <c r="AE58" s="5">
        <v>0</v>
      </c>
      <c r="AF58" s="5">
        <v>0</v>
      </c>
      <c r="AG58" s="5">
        <v>0</v>
      </c>
      <c r="AH58" s="5">
        <v>0</v>
      </c>
    </row>
    <row r="59" spans="1:34" x14ac:dyDescent="0.25">
      <c r="A59" t="s">
        <v>871</v>
      </c>
      <c r="B59" s="5">
        <v>0.05</v>
      </c>
      <c r="C59" s="5">
        <v>0.05</v>
      </c>
      <c r="D59" s="5">
        <v>0.05</v>
      </c>
      <c r="E59" s="5">
        <v>0</v>
      </c>
      <c r="F59" s="5">
        <v>0</v>
      </c>
      <c r="G59" s="5">
        <v>0.25</v>
      </c>
      <c r="H59" s="5">
        <v>0.1</v>
      </c>
      <c r="I59" s="5">
        <v>0.05</v>
      </c>
      <c r="J59" s="5">
        <v>0.2</v>
      </c>
      <c r="K59" s="5">
        <v>0.2</v>
      </c>
      <c r="L59" s="5">
        <v>0</v>
      </c>
      <c r="M59" s="5">
        <v>0.05</v>
      </c>
      <c r="N59" s="5">
        <v>0.1</v>
      </c>
      <c r="O59" s="5">
        <v>0.05</v>
      </c>
      <c r="P59" s="5">
        <v>0.05</v>
      </c>
      <c r="Q59" s="5">
        <v>0</v>
      </c>
      <c r="R59" s="5">
        <v>0</v>
      </c>
      <c r="S59" s="5">
        <v>0.55000000000000004</v>
      </c>
      <c r="T59" s="5">
        <v>0</v>
      </c>
      <c r="U59" s="5">
        <v>0.35</v>
      </c>
      <c r="V59" s="5">
        <v>0.25</v>
      </c>
      <c r="W59" s="5">
        <v>0</v>
      </c>
      <c r="X59" s="5">
        <v>0.45</v>
      </c>
      <c r="Y59" s="5">
        <v>0.65</v>
      </c>
      <c r="Z59" s="5">
        <v>0.45</v>
      </c>
      <c r="AA59" s="5">
        <v>0.05</v>
      </c>
      <c r="AB59" s="5">
        <v>0.2</v>
      </c>
      <c r="AC59" s="5">
        <v>0.05</v>
      </c>
      <c r="AD59" s="5">
        <v>0.3</v>
      </c>
      <c r="AE59" s="5">
        <v>0.25</v>
      </c>
      <c r="AF59" s="5">
        <v>0.15</v>
      </c>
      <c r="AG59" s="5">
        <v>0.1</v>
      </c>
      <c r="AH59" s="5">
        <v>0</v>
      </c>
    </row>
    <row r="60" spans="1:34" x14ac:dyDescent="0.25">
      <c r="A60" t="s">
        <v>3</v>
      </c>
      <c r="B60" s="5">
        <v>0.52238805970149205</v>
      </c>
      <c r="C60" s="5">
        <v>0.35820895522388102</v>
      </c>
      <c r="D60" s="5">
        <v>0.22388059701492499</v>
      </c>
      <c r="E60" s="5">
        <v>0.28358208955223901</v>
      </c>
      <c r="F60" s="5">
        <v>0</v>
      </c>
      <c r="G60" s="5">
        <v>0.65671641791044799</v>
      </c>
      <c r="H60" s="5">
        <v>0.49253731343283602</v>
      </c>
      <c r="I60" s="5">
        <v>0.26865671641791</v>
      </c>
      <c r="J60" s="5">
        <v>0.59701492537313405</v>
      </c>
      <c r="K60" s="5">
        <v>0.67164179104477595</v>
      </c>
      <c r="L60" s="5">
        <v>0.134328358208955</v>
      </c>
      <c r="M60" s="5">
        <v>0.25373134328358199</v>
      </c>
      <c r="N60" s="5">
        <v>0.38805970149253699</v>
      </c>
      <c r="O60" s="5">
        <v>8.9552238805970102E-2</v>
      </c>
      <c r="P60" s="5">
        <v>0.19402985074626899</v>
      </c>
      <c r="Q60" s="5">
        <v>0.19402985074626899</v>
      </c>
      <c r="R60" s="5">
        <v>0.52238805970149205</v>
      </c>
      <c r="S60" s="5">
        <v>0.537313432835821</v>
      </c>
      <c r="T60" s="5">
        <v>0.19402985074626899</v>
      </c>
      <c r="U60" s="5">
        <v>0.31343283582089598</v>
      </c>
      <c r="V60" s="5">
        <v>0.402985074626866</v>
      </c>
      <c r="W60" s="5">
        <v>0.17910447761194001</v>
      </c>
      <c r="X60" s="5">
        <v>0.35820895522388102</v>
      </c>
      <c r="Y60" s="5">
        <v>0.80597014925373101</v>
      </c>
      <c r="Z60" s="5">
        <v>0.65671641791044799</v>
      </c>
      <c r="AA60" s="5">
        <v>0.29850746268656703</v>
      </c>
      <c r="AB60" s="5">
        <v>0.462686567164179</v>
      </c>
      <c r="AC60" s="5">
        <v>0.19402985074626899</v>
      </c>
      <c r="AD60" s="5">
        <v>0.52238805970149205</v>
      </c>
      <c r="AE60" s="5">
        <v>0.58208955223880599</v>
      </c>
      <c r="AF60" s="5">
        <v>0.50746268656716398</v>
      </c>
      <c r="AG60" s="5">
        <v>0.19402985074626899</v>
      </c>
      <c r="AH60" s="5">
        <v>0.20895522388059701</v>
      </c>
    </row>
    <row r="61" spans="1:34" x14ac:dyDescent="0.25">
      <c r="A61" t="s">
        <v>43</v>
      </c>
      <c r="B61" s="5">
        <v>0.5</v>
      </c>
      <c r="C61" s="5">
        <v>0</v>
      </c>
      <c r="D61" s="5">
        <v>0</v>
      </c>
      <c r="E61" s="5">
        <v>0.5</v>
      </c>
      <c r="F61" s="5">
        <v>0</v>
      </c>
      <c r="G61" s="5">
        <v>0.75</v>
      </c>
      <c r="H61" s="5">
        <v>0.25</v>
      </c>
      <c r="I61" s="5">
        <v>0</v>
      </c>
      <c r="J61" s="5">
        <v>0.5</v>
      </c>
      <c r="K61" s="5">
        <v>0.25</v>
      </c>
      <c r="L61" s="5">
        <v>0</v>
      </c>
      <c r="M61" s="5">
        <v>0</v>
      </c>
      <c r="N61" s="5">
        <v>0.25</v>
      </c>
      <c r="O61" s="5">
        <v>0</v>
      </c>
      <c r="P61" s="5">
        <v>0.25</v>
      </c>
      <c r="Q61" s="5">
        <v>0</v>
      </c>
      <c r="R61" s="5">
        <v>0</v>
      </c>
      <c r="S61" s="5">
        <v>0.75</v>
      </c>
      <c r="T61" s="5">
        <v>0</v>
      </c>
      <c r="U61" s="5">
        <v>0.25</v>
      </c>
      <c r="V61" s="5">
        <v>0.75</v>
      </c>
      <c r="W61" s="5">
        <v>0</v>
      </c>
      <c r="X61" s="5">
        <v>0</v>
      </c>
      <c r="Y61" s="5">
        <v>1</v>
      </c>
      <c r="Z61" s="5">
        <v>0.5</v>
      </c>
      <c r="AA61" s="5">
        <v>0.75</v>
      </c>
      <c r="AB61" s="5">
        <v>0.75</v>
      </c>
      <c r="AC61" s="5">
        <v>0</v>
      </c>
      <c r="AD61" s="5">
        <v>0.25</v>
      </c>
      <c r="AE61" s="5">
        <v>0</v>
      </c>
      <c r="AF61" s="5">
        <v>0</v>
      </c>
      <c r="AG61" s="5">
        <v>0</v>
      </c>
      <c r="AH61" s="5">
        <v>0</v>
      </c>
    </row>
    <row r="62" spans="1:34" x14ac:dyDescent="0.25">
      <c r="A62" t="s">
        <v>36</v>
      </c>
      <c r="B62" s="5">
        <v>0.4</v>
      </c>
      <c r="C62" s="5">
        <v>0.2</v>
      </c>
      <c r="D62" s="5">
        <v>0.1</v>
      </c>
      <c r="E62" s="5">
        <v>0.1</v>
      </c>
      <c r="F62" s="5">
        <v>0.2</v>
      </c>
      <c r="G62" s="5">
        <v>0.4</v>
      </c>
      <c r="H62" s="5">
        <v>0.4</v>
      </c>
      <c r="I62" s="5">
        <v>0.2</v>
      </c>
      <c r="J62" s="5">
        <v>0.2</v>
      </c>
      <c r="K62" s="5">
        <v>0.7</v>
      </c>
      <c r="L62" s="5">
        <v>0.2</v>
      </c>
      <c r="M62" s="5">
        <v>0.1</v>
      </c>
      <c r="N62" s="5">
        <v>0.1</v>
      </c>
      <c r="O62" s="5">
        <v>0</v>
      </c>
      <c r="P62" s="5">
        <v>0.1</v>
      </c>
      <c r="Q62" s="5">
        <v>0.1</v>
      </c>
      <c r="R62" s="5">
        <v>0.5</v>
      </c>
      <c r="S62" s="5">
        <v>0.6</v>
      </c>
      <c r="T62" s="5">
        <v>0</v>
      </c>
      <c r="U62" s="5">
        <v>0</v>
      </c>
      <c r="V62" s="5">
        <v>0.3</v>
      </c>
      <c r="W62" s="5">
        <v>0.1</v>
      </c>
      <c r="X62" s="5">
        <v>0.3</v>
      </c>
      <c r="Y62" s="5">
        <v>0.8</v>
      </c>
      <c r="Z62" s="5">
        <v>0.6</v>
      </c>
      <c r="AA62" s="5">
        <v>0.5</v>
      </c>
      <c r="AB62" s="5">
        <v>0.3</v>
      </c>
      <c r="AC62" s="5">
        <v>0.2</v>
      </c>
      <c r="AD62" s="5">
        <v>0.4</v>
      </c>
      <c r="AE62" s="5">
        <v>0.4</v>
      </c>
      <c r="AF62" s="5">
        <v>0.2</v>
      </c>
      <c r="AG62" s="5">
        <v>0.2</v>
      </c>
      <c r="AH62" s="5">
        <v>0.1</v>
      </c>
    </row>
    <row r="63" spans="1:34" x14ac:dyDescent="0.25">
      <c r="A63" t="s">
        <v>16</v>
      </c>
      <c r="B63" s="5">
        <v>0.31161473087818697</v>
      </c>
      <c r="C63" s="5">
        <v>0.22662889518413601</v>
      </c>
      <c r="D63" s="5">
        <v>4.8158640226628899E-2</v>
      </c>
      <c r="E63" s="5">
        <v>0.13031161473087799</v>
      </c>
      <c r="F63" s="5">
        <v>5.3824362606232301E-2</v>
      </c>
      <c r="G63" s="5">
        <v>0.48441926345609099</v>
      </c>
      <c r="H63" s="5">
        <v>0.34560906515580703</v>
      </c>
      <c r="I63" s="5">
        <v>0.13314447592067999</v>
      </c>
      <c r="J63" s="5">
        <v>0.359773371104816</v>
      </c>
      <c r="K63" s="5">
        <v>0.50424929178470301</v>
      </c>
      <c r="L63" s="5">
        <v>7.9320113314447604E-2</v>
      </c>
      <c r="M63" s="5">
        <v>0.297450424929178</v>
      </c>
      <c r="N63" s="5">
        <v>0.22946175637393801</v>
      </c>
      <c r="O63" s="5">
        <v>7.0821529745042494E-2</v>
      </c>
      <c r="P63" s="5">
        <v>0.15297450424929199</v>
      </c>
      <c r="Q63" s="5">
        <v>1.69971671388102E-2</v>
      </c>
      <c r="R63" s="5">
        <v>0.20113314447592101</v>
      </c>
      <c r="S63" s="5">
        <v>0.57223796033994301</v>
      </c>
      <c r="T63" s="5">
        <v>8.4985835694051007E-2</v>
      </c>
      <c r="U63" s="5">
        <v>0.376770538243626</v>
      </c>
      <c r="V63" s="5">
        <v>0.24362606232294601</v>
      </c>
      <c r="W63" s="5">
        <v>9.9150141643059506E-2</v>
      </c>
      <c r="X63" s="5">
        <v>0.40226628895184102</v>
      </c>
      <c r="Y63" s="5">
        <v>0.72521246458923505</v>
      </c>
      <c r="Z63" s="5">
        <v>0.50424929178470301</v>
      </c>
      <c r="AA63" s="5">
        <v>0.26062322946175598</v>
      </c>
      <c r="AB63" s="5">
        <v>0.393767705382436</v>
      </c>
      <c r="AC63" s="5">
        <v>0.14447592067988699</v>
      </c>
      <c r="AD63" s="5">
        <v>0.365439093484419</v>
      </c>
      <c r="AE63" s="5">
        <v>0.35694050991501403</v>
      </c>
      <c r="AF63" s="5">
        <v>0.25212464589235101</v>
      </c>
      <c r="AG63" s="5">
        <v>0.121813031161473</v>
      </c>
      <c r="AH63" s="5">
        <v>0.16147308781869699</v>
      </c>
    </row>
    <row r="64" spans="1:34" x14ac:dyDescent="0.25">
      <c r="A64" t="s">
        <v>31</v>
      </c>
      <c r="B64" s="5">
        <v>5.8823529411764698E-2</v>
      </c>
      <c r="C64" s="5">
        <v>0</v>
      </c>
      <c r="D64" s="5">
        <v>5.8823529411764698E-2</v>
      </c>
      <c r="E64" s="5">
        <v>5.8823529411764698E-2</v>
      </c>
      <c r="F64" s="5">
        <v>0</v>
      </c>
      <c r="G64" s="5">
        <v>0.29411764705882398</v>
      </c>
      <c r="H64" s="5">
        <v>0.23529411764705899</v>
      </c>
      <c r="I64" s="5">
        <v>5.8823529411764698E-2</v>
      </c>
      <c r="J64" s="5">
        <v>5.8823529411764698E-2</v>
      </c>
      <c r="K64" s="5">
        <v>0.23529411764705899</v>
      </c>
      <c r="L64" s="5">
        <v>0</v>
      </c>
      <c r="M64" s="5">
        <v>0.17647058823529399</v>
      </c>
      <c r="N64" s="5">
        <v>5.8823529411764698E-2</v>
      </c>
      <c r="O64" s="5">
        <v>0</v>
      </c>
      <c r="P64" s="5">
        <v>5.8823529411764698E-2</v>
      </c>
      <c r="Q64" s="5">
        <v>0</v>
      </c>
      <c r="R64" s="5">
        <v>0</v>
      </c>
      <c r="S64" s="5">
        <v>0.41176470588235298</v>
      </c>
      <c r="T64" s="5">
        <v>0.17647058823529399</v>
      </c>
      <c r="U64" s="5">
        <v>0.35294117647058798</v>
      </c>
      <c r="V64" s="5">
        <v>0.11764705882352899</v>
      </c>
      <c r="W64" s="5">
        <v>0.11764705882352899</v>
      </c>
      <c r="X64" s="5">
        <v>0.17647058823529399</v>
      </c>
      <c r="Y64" s="5">
        <v>0.70588235294117696</v>
      </c>
      <c r="Z64" s="5">
        <v>0.41176470588235298</v>
      </c>
      <c r="AA64" s="5">
        <v>0.29411764705882398</v>
      </c>
      <c r="AB64" s="5">
        <v>0.11764705882352899</v>
      </c>
      <c r="AC64" s="5">
        <v>5.8823529411764698E-2</v>
      </c>
      <c r="AD64" s="5">
        <v>0.52941176470588203</v>
      </c>
      <c r="AE64" s="5">
        <v>0.41176470588235298</v>
      </c>
      <c r="AF64" s="5">
        <v>0.11764705882352899</v>
      </c>
      <c r="AG64" s="5">
        <v>0</v>
      </c>
      <c r="AH64" s="5">
        <v>0.29411764705882398</v>
      </c>
    </row>
    <row r="65" spans="1:34" x14ac:dyDescent="0.25">
      <c r="A65" t="s">
        <v>872</v>
      </c>
      <c r="B65" s="5">
        <v>0.33333333333333298</v>
      </c>
      <c r="C65" s="5">
        <v>0.16666666666666699</v>
      </c>
      <c r="D65" s="5">
        <v>0.16666666666666699</v>
      </c>
      <c r="E65" s="5">
        <v>0</v>
      </c>
      <c r="F65" s="5">
        <v>0</v>
      </c>
      <c r="G65" s="5">
        <v>0.5</v>
      </c>
      <c r="H65" s="5">
        <v>0.16666666666666699</v>
      </c>
      <c r="I65" s="5">
        <v>0</v>
      </c>
      <c r="J65" s="5">
        <v>0.33333333333333298</v>
      </c>
      <c r="K65" s="5">
        <v>0.5</v>
      </c>
      <c r="L65" s="5">
        <v>0.16666666666666699</v>
      </c>
      <c r="M65" s="5">
        <v>0.16666666666666699</v>
      </c>
      <c r="N65" s="5">
        <v>0.16666666666666699</v>
      </c>
      <c r="O65" s="5">
        <v>0</v>
      </c>
      <c r="P65" s="5">
        <v>0</v>
      </c>
      <c r="Q65" s="5">
        <v>0.16666666666666699</v>
      </c>
      <c r="R65" s="5">
        <v>0.16666666666666699</v>
      </c>
      <c r="S65" s="5">
        <v>0.5</v>
      </c>
      <c r="T65" s="5">
        <v>0</v>
      </c>
      <c r="U65" s="5">
        <v>0</v>
      </c>
      <c r="V65" s="5">
        <v>0.5</v>
      </c>
      <c r="W65" s="5">
        <v>0</v>
      </c>
      <c r="X65" s="5">
        <v>0</v>
      </c>
      <c r="Y65" s="5">
        <v>0.66666666666666696</v>
      </c>
      <c r="Z65" s="5">
        <v>0.5</v>
      </c>
      <c r="AA65" s="5">
        <v>0.5</v>
      </c>
      <c r="AB65" s="5">
        <v>0.16666666666666699</v>
      </c>
      <c r="AC65" s="5">
        <v>0</v>
      </c>
      <c r="AD65" s="5">
        <v>0.33333333333333298</v>
      </c>
      <c r="AE65" s="5">
        <v>0.33333333333333298</v>
      </c>
      <c r="AF65" s="5">
        <v>0.16666666666666699</v>
      </c>
      <c r="AG65" s="5">
        <v>0</v>
      </c>
      <c r="AH65" s="5">
        <v>0.16666666666666699</v>
      </c>
    </row>
    <row r="66" spans="1:34" x14ac:dyDescent="0.25">
      <c r="A66" t="s">
        <v>23</v>
      </c>
      <c r="B66" s="5">
        <v>0.28947368421052599</v>
      </c>
      <c r="C66" s="5">
        <v>0.18421052631578899</v>
      </c>
      <c r="D66" s="5">
        <v>2.6315789473684199E-2</v>
      </c>
      <c r="E66" s="5">
        <v>0.13157894736842099</v>
      </c>
      <c r="F66" s="5">
        <v>2.6315789473684199E-2</v>
      </c>
      <c r="G66" s="5">
        <v>0.57894736842105299</v>
      </c>
      <c r="H66" s="5">
        <v>0.47368421052631599</v>
      </c>
      <c r="I66" s="5">
        <v>0.23684210526315799</v>
      </c>
      <c r="J66" s="5">
        <v>0.394736842105263</v>
      </c>
      <c r="K66" s="5">
        <v>0.47368421052631599</v>
      </c>
      <c r="L66" s="5">
        <v>7.8947368421052599E-2</v>
      </c>
      <c r="M66" s="5">
        <v>0.157894736842105</v>
      </c>
      <c r="N66" s="5">
        <v>0.18421052631578899</v>
      </c>
      <c r="O66" s="5">
        <v>0.28947368421052599</v>
      </c>
      <c r="P66" s="5">
        <v>0.21052631578947401</v>
      </c>
      <c r="Q66" s="5">
        <v>0</v>
      </c>
      <c r="R66" s="5">
        <v>0.105263157894737</v>
      </c>
      <c r="S66" s="5">
        <v>0.52631578947368396</v>
      </c>
      <c r="T66" s="5">
        <v>7.8947368421052599E-2</v>
      </c>
      <c r="U66" s="5">
        <v>0.26315789473684198</v>
      </c>
      <c r="V66" s="5">
        <v>0.34210526315789502</v>
      </c>
      <c r="W66" s="5">
        <v>2.6315789473684199E-2</v>
      </c>
      <c r="X66" s="5">
        <v>0.394736842105263</v>
      </c>
      <c r="Y66" s="5">
        <v>0.73684210526315796</v>
      </c>
      <c r="Z66" s="5">
        <v>0.47368421052631599</v>
      </c>
      <c r="AA66" s="5">
        <v>0.23684210526315799</v>
      </c>
      <c r="AB66" s="5">
        <v>0.36842105263157898</v>
      </c>
      <c r="AC66" s="5">
        <v>0.23684210526315799</v>
      </c>
      <c r="AD66" s="5">
        <v>0.394736842105263</v>
      </c>
      <c r="AE66" s="5">
        <v>0.44736842105263203</v>
      </c>
      <c r="AF66" s="5">
        <v>0.28947368421052599</v>
      </c>
      <c r="AG66" s="5">
        <v>0.105263157894737</v>
      </c>
      <c r="AH66" s="5">
        <v>0.13157894736842099</v>
      </c>
    </row>
    <row r="67" spans="1:34" x14ac:dyDescent="0.25">
      <c r="A67" t="s">
        <v>1</v>
      </c>
      <c r="B67" s="5">
        <v>0.26470588235294101</v>
      </c>
      <c r="C67" s="5">
        <v>0.21568627450980399</v>
      </c>
      <c r="D67" s="5">
        <v>6.8627450980392204E-2</v>
      </c>
      <c r="E67" s="5">
        <v>8.8235294117647106E-2</v>
      </c>
      <c r="F67" s="5">
        <v>1.9607843137254902E-2</v>
      </c>
      <c r="G67" s="5">
        <v>0.38235294117647101</v>
      </c>
      <c r="H67" s="5">
        <v>0.21568627450980399</v>
      </c>
      <c r="I67" s="5">
        <v>9.8039215686274495E-2</v>
      </c>
      <c r="J67" s="5">
        <v>0.30392156862745101</v>
      </c>
      <c r="K67" s="5">
        <v>0.32352941176470601</v>
      </c>
      <c r="L67" s="5">
        <v>4.9019607843137303E-2</v>
      </c>
      <c r="M67" s="5">
        <v>0.15686274509803899</v>
      </c>
      <c r="N67" s="5">
        <v>0.22549019607843099</v>
      </c>
      <c r="O67" s="5">
        <v>9.8039215686274508E-3</v>
      </c>
      <c r="P67" s="5">
        <v>3.9215686274509803E-2</v>
      </c>
      <c r="Q67" s="5">
        <v>1.9607843137254902E-2</v>
      </c>
      <c r="R67" s="5">
        <v>9.8039215686274495E-2</v>
      </c>
      <c r="S67" s="5">
        <v>0.45098039215686297</v>
      </c>
      <c r="T67" s="5">
        <v>2.9411764705882401E-2</v>
      </c>
      <c r="U67" s="5">
        <v>0.22549019607843099</v>
      </c>
      <c r="V67" s="5">
        <v>0.17647058823529399</v>
      </c>
      <c r="W67" s="5">
        <v>4.9019607843137303E-2</v>
      </c>
      <c r="X67" s="5">
        <v>0.28431372549019601</v>
      </c>
      <c r="Y67" s="5">
        <v>0.59803921568627405</v>
      </c>
      <c r="Z67" s="5">
        <v>0.37254901960784298</v>
      </c>
      <c r="AA67" s="5">
        <v>0.21568627450980399</v>
      </c>
      <c r="AB67" s="5">
        <v>0.25490196078431399</v>
      </c>
      <c r="AC67" s="5">
        <v>6.8627450980392204E-2</v>
      </c>
      <c r="AD67" s="5">
        <v>0.37254901960784298</v>
      </c>
      <c r="AE67" s="5">
        <v>0.33333333333333298</v>
      </c>
      <c r="AF67" s="5">
        <v>0.19607843137254899</v>
      </c>
      <c r="AG67" s="5">
        <v>6.8627450980392204E-2</v>
      </c>
      <c r="AH67" s="5">
        <v>0.13725490196078399</v>
      </c>
    </row>
    <row r="68" spans="1:34" x14ac:dyDescent="0.25">
      <c r="A68" t="s">
        <v>9</v>
      </c>
      <c r="B68" s="5">
        <v>0.628571428571429</v>
      </c>
      <c r="C68" s="5">
        <v>0.32857142857142901</v>
      </c>
      <c r="D68" s="5">
        <v>0.3</v>
      </c>
      <c r="E68" s="5">
        <v>0.38571428571428601</v>
      </c>
      <c r="F68" s="5">
        <v>0.17142857142857101</v>
      </c>
      <c r="G68" s="5">
        <v>0.52857142857142903</v>
      </c>
      <c r="H68" s="5">
        <v>0.314285714285714</v>
      </c>
      <c r="I68" s="5">
        <v>8.5714285714285701E-2</v>
      </c>
      <c r="J68" s="5">
        <v>0.442857142857143</v>
      </c>
      <c r="K68" s="5">
        <v>0.71428571428571397</v>
      </c>
      <c r="L68" s="5">
        <v>0.114285714285714</v>
      </c>
      <c r="M68" s="5">
        <v>0.4</v>
      </c>
      <c r="N68" s="5">
        <v>0.2</v>
      </c>
      <c r="O68" s="5">
        <v>0.14285714285714299</v>
      </c>
      <c r="P68" s="5">
        <v>0.52857142857142903</v>
      </c>
      <c r="Q68" s="5">
        <v>7.1428571428571397E-2</v>
      </c>
      <c r="R68" s="5">
        <v>0.17142857142857101</v>
      </c>
      <c r="S68" s="5">
        <v>0.6</v>
      </c>
      <c r="T68" s="5">
        <v>0.24285714285714299</v>
      </c>
      <c r="U68" s="5">
        <v>0.24285714285714299</v>
      </c>
      <c r="V68" s="5">
        <v>0.214285714285714</v>
      </c>
      <c r="W68" s="5">
        <v>0.25714285714285701</v>
      </c>
      <c r="X68" s="5">
        <v>0.2</v>
      </c>
      <c r="Y68" s="5">
        <v>0.82857142857142896</v>
      </c>
      <c r="Z68" s="5">
        <v>0.52857142857142903</v>
      </c>
      <c r="AA68" s="5">
        <v>0.25714285714285701</v>
      </c>
      <c r="AB68" s="5">
        <v>0.38571428571428601</v>
      </c>
      <c r="AC68" s="5">
        <v>0.22857142857142901</v>
      </c>
      <c r="AD68" s="5">
        <v>0.6</v>
      </c>
      <c r="AE68" s="5">
        <v>0.55714285714285705</v>
      </c>
      <c r="AF68" s="5">
        <v>0.314285714285714</v>
      </c>
      <c r="AG68" s="5">
        <v>0.314285714285714</v>
      </c>
      <c r="AH68" s="5">
        <v>0.24285714285714299</v>
      </c>
    </row>
    <row r="69" spans="1:34" x14ac:dyDescent="0.25">
      <c r="A69" t="s">
        <v>44</v>
      </c>
      <c r="B69" s="5">
        <v>0.40488505747126402</v>
      </c>
      <c r="C69" s="5">
        <v>0.29482758620689697</v>
      </c>
      <c r="D69" s="5">
        <v>0.142241379310345</v>
      </c>
      <c r="E69" s="5">
        <v>0.181609195402299</v>
      </c>
      <c r="F69" s="5">
        <v>7.4137931034482796E-2</v>
      </c>
      <c r="G69" s="5">
        <v>0.54741379310344795</v>
      </c>
      <c r="H69" s="5">
        <v>0.38333333333333303</v>
      </c>
      <c r="I69" s="5">
        <v>0.16408045977011501</v>
      </c>
      <c r="J69" s="5">
        <v>0.426149425287356</v>
      </c>
      <c r="K69" s="5">
        <v>0.51034482758620703</v>
      </c>
      <c r="L69" s="5">
        <v>7.7298850574712599E-2</v>
      </c>
      <c r="M69" s="5">
        <v>0.26781609195402301</v>
      </c>
      <c r="N69" s="5">
        <v>0.26551724137930999</v>
      </c>
      <c r="O69" s="5">
        <v>0.100574712643678</v>
      </c>
      <c r="P69" s="5">
        <v>0.15574712643678201</v>
      </c>
      <c r="Q69" s="5">
        <v>5.4310344827586197E-2</v>
      </c>
      <c r="R69" s="5">
        <v>0.23850574712643699</v>
      </c>
      <c r="S69" s="5">
        <v>0.54022988505747105</v>
      </c>
      <c r="T69" s="5">
        <v>0.10689655172413801</v>
      </c>
      <c r="U69" s="5">
        <v>0.31091954022988499</v>
      </c>
      <c r="V69" s="5">
        <v>0.28994252873563198</v>
      </c>
      <c r="W69" s="5">
        <v>0.114942528735632</v>
      </c>
      <c r="X69" s="5">
        <v>0.33764367816092</v>
      </c>
      <c r="Y69" s="5">
        <v>0.73936781609195401</v>
      </c>
      <c r="Z69" s="5">
        <v>0.49051724137931002</v>
      </c>
      <c r="AA69" s="5">
        <v>0.27787356321839102</v>
      </c>
      <c r="AB69" s="5">
        <v>0.41580459770114903</v>
      </c>
      <c r="AC69" s="5">
        <v>0.19310344827586201</v>
      </c>
      <c r="AD69" s="5">
        <v>0.46149425287356299</v>
      </c>
      <c r="AE69" s="5">
        <v>0.43821839080459801</v>
      </c>
      <c r="AF69" s="5">
        <v>0.32155172413793098</v>
      </c>
      <c r="AG69" s="5">
        <v>0.133333333333333</v>
      </c>
      <c r="AH69" s="5">
        <v>0.19022988505747099</v>
      </c>
    </row>
    <row r="70" spans="1:34" x14ac:dyDescent="0.25">
      <c r="A70" t="s">
        <v>45</v>
      </c>
      <c r="B70" s="5">
        <v>0.44277673545966201</v>
      </c>
      <c r="C70" s="5">
        <v>0.31394621638524101</v>
      </c>
      <c r="D70" s="5">
        <v>0.175109443402126</v>
      </c>
      <c r="E70" s="5">
        <v>0.20637898686679201</v>
      </c>
      <c r="F70" s="5">
        <v>7.2545340838023803E-2</v>
      </c>
      <c r="G70" s="5">
        <v>0.55909943714821797</v>
      </c>
      <c r="H70" s="5">
        <v>0.38336460287679802</v>
      </c>
      <c r="I70" s="5">
        <v>0.17385866166354</v>
      </c>
      <c r="J70" s="5">
        <v>0.43839899937460902</v>
      </c>
      <c r="K70" s="5">
        <v>0.56410256410256399</v>
      </c>
      <c r="L70" s="5">
        <v>5.5659787367104398E-2</v>
      </c>
      <c r="M70" s="5">
        <v>0.28767979987492198</v>
      </c>
      <c r="N70" s="5">
        <v>0.28267667292057502</v>
      </c>
      <c r="O70" s="5">
        <v>0.138211382113821</v>
      </c>
      <c r="P70" s="5">
        <v>0.21450906816760501</v>
      </c>
      <c r="Q70" s="5">
        <v>6.4415259537210806E-2</v>
      </c>
      <c r="R70" s="5">
        <v>0.25515947467166999</v>
      </c>
      <c r="S70" s="5">
        <v>0.60850531582238898</v>
      </c>
      <c r="T70" s="5">
        <v>0.15259537210756699</v>
      </c>
      <c r="U70" s="5">
        <v>0.41651031894934298</v>
      </c>
      <c r="V70" s="5">
        <v>0.33270794246404001</v>
      </c>
      <c r="W70" s="5">
        <v>0.15134459036898101</v>
      </c>
      <c r="X70" s="5">
        <v>0.348968105065666</v>
      </c>
      <c r="Y70" s="5">
        <v>0.76047529706066297</v>
      </c>
      <c r="Z70" s="5">
        <v>0.54471544715447195</v>
      </c>
      <c r="AA70" s="5">
        <v>0.32707942464040002</v>
      </c>
      <c r="AB70" s="5">
        <v>0.42213883677298297</v>
      </c>
      <c r="AC70" s="5">
        <v>0.165103189493433</v>
      </c>
      <c r="AD70" s="5">
        <v>0.50719199499687295</v>
      </c>
      <c r="AE70" s="5">
        <v>0.43151969981238297</v>
      </c>
      <c r="AF70" s="5">
        <v>0.285803627267042</v>
      </c>
      <c r="AG70" s="5">
        <v>0.16635397123202</v>
      </c>
      <c r="AH70" s="5">
        <v>0.230769230769231</v>
      </c>
    </row>
    <row r="71" spans="1:34" x14ac:dyDescent="0.25">
      <c r="A71" t="s">
        <v>806</v>
      </c>
      <c r="B71" s="5">
        <v>0.39888776541961601</v>
      </c>
      <c r="C71" s="5">
        <v>0.29373104145601597</v>
      </c>
      <c r="D71" s="5">
        <v>0.134984833164813</v>
      </c>
      <c r="E71" s="5">
        <v>0.177957532861476</v>
      </c>
      <c r="F71" s="5">
        <v>9.0495449949443904E-2</v>
      </c>
      <c r="G71" s="5">
        <v>0.54550050556117302</v>
      </c>
      <c r="H71" s="5">
        <v>0.392315470171891</v>
      </c>
      <c r="I71" s="5">
        <v>0.15318503538928199</v>
      </c>
      <c r="J71" s="5">
        <v>0.43731041456016201</v>
      </c>
      <c r="K71" s="5">
        <v>0.52376137512638998</v>
      </c>
      <c r="L71" s="5">
        <v>7.2800808897876601E-2</v>
      </c>
      <c r="M71" s="5">
        <v>0.26895854398382202</v>
      </c>
      <c r="N71" s="5">
        <v>0.27502527805864502</v>
      </c>
      <c r="O71" s="5">
        <v>0.13700707785642099</v>
      </c>
      <c r="P71" s="5">
        <v>0.190091001011122</v>
      </c>
      <c r="Q71" s="5">
        <v>5.2072800808897902E-2</v>
      </c>
      <c r="R71" s="5">
        <v>0.24772497472194099</v>
      </c>
      <c r="S71" s="5">
        <v>0.56622851365015203</v>
      </c>
      <c r="T71" s="5">
        <v>0.122851365015167</v>
      </c>
      <c r="U71" s="5">
        <v>0.34479271991910998</v>
      </c>
      <c r="V71" s="5">
        <v>0.29625884732052599</v>
      </c>
      <c r="W71" s="5">
        <v>0.12537917087967601</v>
      </c>
      <c r="X71" s="5">
        <v>0.37967644084934299</v>
      </c>
      <c r="Y71" s="5">
        <v>0.73963599595551099</v>
      </c>
      <c r="Z71" s="5">
        <v>0.49747219413548999</v>
      </c>
      <c r="AA71" s="5">
        <v>0.29828109201213299</v>
      </c>
      <c r="AB71" s="5">
        <v>0.392315470171891</v>
      </c>
      <c r="AC71" s="5">
        <v>0.203235591506572</v>
      </c>
      <c r="AD71" s="5">
        <v>0.47472194135490398</v>
      </c>
      <c r="AE71" s="5">
        <v>0.42972699696663302</v>
      </c>
      <c r="AF71" s="5">
        <v>0.302831142568251</v>
      </c>
      <c r="AG71" s="5">
        <v>0.16632962588473199</v>
      </c>
      <c r="AH71" s="5">
        <v>0.20980788675429701</v>
      </c>
    </row>
    <row r="72" spans="1:34" x14ac:dyDescent="0.25">
      <c r="A72" t="s">
        <v>29</v>
      </c>
      <c r="B72" s="5">
        <v>0.45440251572327001</v>
      </c>
      <c r="C72" s="5">
        <v>0.35377358490566002</v>
      </c>
      <c r="D72" s="5">
        <v>0.18081761006289301</v>
      </c>
      <c r="E72" s="5">
        <v>0.213836477987421</v>
      </c>
      <c r="F72" s="5">
        <v>9.9056603773584898E-2</v>
      </c>
      <c r="G72" s="5">
        <v>0.57704402515723296</v>
      </c>
      <c r="H72" s="5">
        <v>0.42767295597484301</v>
      </c>
      <c r="I72" s="5">
        <v>0.227987421383648</v>
      </c>
      <c r="J72" s="5">
        <v>0.482704402515723</v>
      </c>
      <c r="K72" s="5">
        <v>0.56603773584905703</v>
      </c>
      <c r="L72" s="5">
        <v>9.9056603773584898E-2</v>
      </c>
      <c r="M72" s="5">
        <v>0.339622641509434</v>
      </c>
      <c r="N72" s="5">
        <v>0.31132075471698101</v>
      </c>
      <c r="O72" s="5">
        <v>0.179245283018868</v>
      </c>
      <c r="P72" s="5">
        <v>0.27044025157232698</v>
      </c>
      <c r="Q72" s="5">
        <v>7.3899371069182401E-2</v>
      </c>
      <c r="R72" s="5">
        <v>0.276729559748428</v>
      </c>
      <c r="S72" s="5">
        <v>0.62264150943396201</v>
      </c>
      <c r="T72" s="5">
        <v>0.16666666666666699</v>
      </c>
      <c r="U72" s="5">
        <v>0.41823899371069201</v>
      </c>
      <c r="V72" s="5">
        <v>0.36792452830188699</v>
      </c>
      <c r="W72" s="5">
        <v>0.17138364779874199</v>
      </c>
      <c r="X72" s="5">
        <v>0.46698113207547198</v>
      </c>
      <c r="Y72" s="5">
        <v>0.76415094339622602</v>
      </c>
      <c r="Z72" s="5">
        <v>0.55974842767295596</v>
      </c>
      <c r="AA72" s="5">
        <v>0.36320754716981102</v>
      </c>
      <c r="AB72" s="5">
        <v>0.45754716981132099</v>
      </c>
      <c r="AC72" s="5">
        <v>0.28773584905660399</v>
      </c>
      <c r="AD72" s="5">
        <v>0.49371069182389898</v>
      </c>
      <c r="AE72" s="5">
        <v>0.446540880503145</v>
      </c>
      <c r="AF72" s="5">
        <v>0.30031446540880502</v>
      </c>
      <c r="AG72" s="5">
        <v>0.22012578616352199</v>
      </c>
      <c r="AH72" s="5">
        <v>0.23113207547169801</v>
      </c>
    </row>
    <row r="73" spans="1:34" x14ac:dyDescent="0.25">
      <c r="B73" s="4"/>
    </row>
    <row r="74" spans="1:34" x14ac:dyDescent="0.25">
      <c r="B74" s="4"/>
    </row>
    <row r="75" spans="1:34" x14ac:dyDescent="0.25">
      <c r="B75" s="4"/>
    </row>
    <row r="76" spans="1:34" x14ac:dyDescent="0.25">
      <c r="B76" s="4"/>
    </row>
    <row r="77" spans="1:34" x14ac:dyDescent="0.25">
      <c r="B77" s="4"/>
    </row>
    <row r="78" spans="1:34" x14ac:dyDescent="0.25">
      <c r="B78" s="4"/>
    </row>
    <row r="79" spans="1:34" x14ac:dyDescent="0.25">
      <c r="B79" s="4"/>
    </row>
    <row r="80" spans="1:34" x14ac:dyDescent="0.25">
      <c r="B80" s="4"/>
    </row>
    <row r="81" spans="2:2" x14ac:dyDescent="0.25">
      <c r="B81" s="4"/>
    </row>
    <row r="82" spans="2:2" x14ac:dyDescent="0.25">
      <c r="B82" s="4"/>
    </row>
    <row r="83" spans="2:2" x14ac:dyDescent="0.25">
      <c r="B83" s="4"/>
    </row>
    <row r="84" spans="2:2" x14ac:dyDescent="0.25">
      <c r="B84" s="4"/>
    </row>
    <row r="85" spans="2:2" x14ac:dyDescent="0.25">
      <c r="B85" s="4"/>
    </row>
    <row r="86" spans="2:2" x14ac:dyDescent="0.25">
      <c r="B86" s="4"/>
    </row>
    <row r="87" spans="2:2" x14ac:dyDescent="0.25">
      <c r="B87" s="4"/>
    </row>
    <row r="88" spans="2:2" x14ac:dyDescent="0.25">
      <c r="B88" s="4"/>
    </row>
    <row r="89" spans="2:2" x14ac:dyDescent="0.25">
      <c r="B89" s="4"/>
    </row>
    <row r="90" spans="2:2" x14ac:dyDescent="0.25">
      <c r="B90" s="4"/>
    </row>
    <row r="91" spans="2:2" x14ac:dyDescent="0.25">
      <c r="B91" s="4"/>
    </row>
    <row r="92" spans="2:2" x14ac:dyDescent="0.25">
      <c r="B92" s="4"/>
    </row>
    <row r="93" spans="2:2" x14ac:dyDescent="0.25">
      <c r="B93" s="4"/>
    </row>
    <row r="94" spans="2:2" x14ac:dyDescent="0.25">
      <c r="B94" s="4"/>
    </row>
    <row r="95" spans="2:2" x14ac:dyDescent="0.25">
      <c r="B95" s="4"/>
    </row>
    <row r="96" spans="2:2" x14ac:dyDescent="0.25">
      <c r="B96" s="4"/>
    </row>
    <row r="97" spans="2:2" x14ac:dyDescent="0.25">
      <c r="B97" s="4"/>
    </row>
    <row r="98" spans="2:2" x14ac:dyDescent="0.25">
      <c r="B98" s="4"/>
    </row>
    <row r="99" spans="2:2" x14ac:dyDescent="0.25">
      <c r="B99" s="4"/>
    </row>
    <row r="100" spans="2:2" x14ac:dyDescent="0.25">
      <c r="B100" s="4"/>
    </row>
    <row r="101" spans="2:2" x14ac:dyDescent="0.25">
      <c r="B101" s="4"/>
    </row>
    <row r="102" spans="2:2" x14ac:dyDescent="0.25">
      <c r="B102" s="4"/>
    </row>
    <row r="103" spans="2:2" x14ac:dyDescent="0.25">
      <c r="B103" s="4"/>
    </row>
    <row r="104" spans="2:2" x14ac:dyDescent="0.25">
      <c r="B104" s="4"/>
    </row>
    <row r="105" spans="2:2" x14ac:dyDescent="0.25">
      <c r="B105" s="4"/>
    </row>
    <row r="106" spans="2:2" x14ac:dyDescent="0.25">
      <c r="B106" s="4"/>
    </row>
    <row r="107" spans="2:2" x14ac:dyDescent="0.25">
      <c r="B107" s="4"/>
    </row>
    <row r="108" spans="2:2" x14ac:dyDescent="0.25">
      <c r="B108" s="4"/>
    </row>
    <row r="109" spans="2:2" x14ac:dyDescent="0.25">
      <c r="B109" s="4"/>
    </row>
    <row r="110" spans="2:2" x14ac:dyDescent="0.25">
      <c r="B110" s="4"/>
    </row>
    <row r="111" spans="2:2" x14ac:dyDescent="0.25">
      <c r="B111" s="4"/>
    </row>
    <row r="112" spans="2:2" x14ac:dyDescent="0.25">
      <c r="B112" s="4"/>
    </row>
    <row r="113" spans="2:2" x14ac:dyDescent="0.25">
      <c r="B113" s="4"/>
    </row>
    <row r="114" spans="2:2" x14ac:dyDescent="0.25">
      <c r="B114" s="4"/>
    </row>
    <row r="115" spans="2:2" x14ac:dyDescent="0.25">
      <c r="B115" s="4"/>
    </row>
    <row r="116" spans="2:2" x14ac:dyDescent="0.25">
      <c r="B116" s="4"/>
    </row>
    <row r="117" spans="2:2" x14ac:dyDescent="0.25">
      <c r="B117" s="4"/>
    </row>
    <row r="118" spans="2:2" x14ac:dyDescent="0.25">
      <c r="B118" s="4"/>
    </row>
    <row r="119" spans="2:2" x14ac:dyDescent="0.25">
      <c r="B119" s="4"/>
    </row>
    <row r="120" spans="2:2" x14ac:dyDescent="0.25">
      <c r="B120" s="4"/>
    </row>
    <row r="121" spans="2:2" x14ac:dyDescent="0.25">
      <c r="B121" s="4"/>
    </row>
    <row r="122" spans="2:2" x14ac:dyDescent="0.25">
      <c r="B122" s="4"/>
    </row>
    <row r="123" spans="2:2" x14ac:dyDescent="0.25">
      <c r="B123" s="4"/>
    </row>
    <row r="124" spans="2:2" x14ac:dyDescent="0.25">
      <c r="B124" s="4"/>
    </row>
    <row r="125" spans="2:2" x14ac:dyDescent="0.25">
      <c r="B125" s="4"/>
    </row>
    <row r="126" spans="2:2" x14ac:dyDescent="0.25">
      <c r="B126" s="4"/>
    </row>
    <row r="127" spans="2:2" x14ac:dyDescent="0.25">
      <c r="B127" s="4"/>
    </row>
    <row r="128" spans="2:2" x14ac:dyDescent="0.25">
      <c r="B128" s="4"/>
    </row>
    <row r="129" spans="2:2" x14ac:dyDescent="0.25">
      <c r="B129" s="4"/>
    </row>
    <row r="130" spans="2:2" x14ac:dyDescent="0.25">
      <c r="B130" s="4"/>
    </row>
    <row r="131" spans="2:2" x14ac:dyDescent="0.25">
      <c r="B131" s="4"/>
    </row>
    <row r="132" spans="2:2" x14ac:dyDescent="0.25">
      <c r="B132" s="4"/>
    </row>
    <row r="133" spans="2:2" x14ac:dyDescent="0.25">
      <c r="B133" s="4"/>
    </row>
    <row r="134" spans="2:2" x14ac:dyDescent="0.25">
      <c r="B134" s="4"/>
    </row>
    <row r="135" spans="2:2" x14ac:dyDescent="0.25">
      <c r="B135" s="4"/>
    </row>
    <row r="136" spans="2:2" x14ac:dyDescent="0.25">
      <c r="B136" s="4"/>
    </row>
    <row r="137" spans="2:2" x14ac:dyDescent="0.25">
      <c r="B137" s="4"/>
    </row>
    <row r="138" spans="2:2" x14ac:dyDescent="0.25">
      <c r="B138" s="4"/>
    </row>
    <row r="139" spans="2:2" x14ac:dyDescent="0.25">
      <c r="B139" s="4"/>
    </row>
    <row r="140" spans="2:2" x14ac:dyDescent="0.25">
      <c r="B140" s="4"/>
    </row>
    <row r="141" spans="2:2" x14ac:dyDescent="0.25">
      <c r="B141" s="4"/>
    </row>
    <row r="142" spans="2:2" x14ac:dyDescent="0.25">
      <c r="B142" s="4"/>
    </row>
    <row r="143" spans="2:2" x14ac:dyDescent="0.25">
      <c r="B143" s="4"/>
    </row>
    <row r="144" spans="2:2" x14ac:dyDescent="0.25">
      <c r="B144" s="4"/>
    </row>
    <row r="145" spans="2:2" x14ac:dyDescent="0.25">
      <c r="B145" s="4"/>
    </row>
    <row r="146" spans="2:2" x14ac:dyDescent="0.25">
      <c r="B146" s="4"/>
    </row>
    <row r="147" spans="2:2" x14ac:dyDescent="0.25">
      <c r="B147" s="4"/>
    </row>
    <row r="148" spans="2:2" x14ac:dyDescent="0.25">
      <c r="B148" s="4"/>
    </row>
    <row r="149" spans="2:2" x14ac:dyDescent="0.25">
      <c r="B149" s="4"/>
    </row>
    <row r="150" spans="2:2" x14ac:dyDescent="0.25">
      <c r="B150" s="4"/>
    </row>
    <row r="151" spans="2:2" x14ac:dyDescent="0.25">
      <c r="B151" s="4"/>
    </row>
    <row r="152" spans="2:2" x14ac:dyDescent="0.25">
      <c r="B152" s="4"/>
    </row>
    <row r="153" spans="2:2" x14ac:dyDescent="0.25">
      <c r="B153" s="4"/>
    </row>
    <row r="154" spans="2:2" x14ac:dyDescent="0.25">
      <c r="B154" s="4"/>
    </row>
    <row r="155" spans="2:2" x14ac:dyDescent="0.25">
      <c r="B155" s="4"/>
    </row>
    <row r="156" spans="2:2" x14ac:dyDescent="0.25">
      <c r="B156" s="4"/>
    </row>
    <row r="157" spans="2:2" x14ac:dyDescent="0.25">
      <c r="B157" s="4"/>
    </row>
    <row r="158" spans="2:2" x14ac:dyDescent="0.25">
      <c r="B158" s="4"/>
    </row>
    <row r="159" spans="2:2" x14ac:dyDescent="0.25">
      <c r="B159" s="4"/>
    </row>
  </sheetData>
  <sheetProtection algorithmName="SHA-512" hashValue="TN55Izplw1USNGoZsuu59R9f9kEECJRENtT/NapTMUx2ND6uuv9MrsHRYiL/XW1Lw+shTrdWQoPvrl3+aHLrjQ==" saltValue="/mICxsDOjz8vjjIkv5zZRg==" spinCount="100000" sheet="1" formatCells="0" formatColumns="0" formatRows="0" insertColumns="0" insertRows="0" insertHyperlinks="0" deleteColumns="0" deleteRows="0" sort="0" autoFilter="0" pivotTables="0"/>
  <phoneticPr fontId="2" type="noConversion"/>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51ECC-F2B3-4DC8-92B2-13C82ABA0125}">
  <sheetPr>
    <tabColor rgb="FF00B050"/>
  </sheetPr>
  <dimension ref="A1:J23"/>
  <sheetViews>
    <sheetView view="pageLayout" zoomScaleNormal="100" zoomScaleSheetLayoutView="115" workbookViewId="0">
      <selection activeCell="F12" sqref="F12:J16"/>
    </sheetView>
  </sheetViews>
  <sheetFormatPr baseColWidth="10" defaultRowHeight="15" x14ac:dyDescent="0.25"/>
  <cols>
    <col min="1" max="4" width="2.42578125" customWidth="1"/>
    <col min="5" max="5" width="29.28515625" customWidth="1"/>
    <col min="6" max="6" width="37.5703125" customWidth="1"/>
    <col min="7" max="9" width="2.85546875" customWidth="1"/>
    <col min="10" max="10" width="5.140625" customWidth="1"/>
    <col min="11" max="41" width="2.85546875" customWidth="1"/>
  </cols>
  <sheetData>
    <row r="1" spans="1:10" ht="15" customHeight="1" x14ac:dyDescent="0.25">
      <c r="A1" s="95" t="s">
        <v>846</v>
      </c>
      <c r="B1" s="96"/>
      <c r="C1" s="96"/>
      <c r="D1" s="96"/>
      <c r="E1" s="96"/>
      <c r="F1" s="96"/>
      <c r="G1" s="96"/>
      <c r="H1" s="96"/>
      <c r="I1" s="96"/>
      <c r="J1" s="97"/>
    </row>
    <row r="2" spans="1:10" ht="15" customHeight="1" x14ac:dyDescent="0.25">
      <c r="A2" s="98"/>
      <c r="B2" s="99"/>
      <c r="C2" s="99"/>
      <c r="D2" s="99"/>
      <c r="E2" s="99"/>
      <c r="F2" s="99"/>
      <c r="G2" s="99"/>
      <c r="H2" s="99"/>
      <c r="I2" s="99"/>
      <c r="J2" s="100"/>
    </row>
    <row r="3" spans="1:10" ht="15" customHeight="1" thickBot="1" x14ac:dyDescent="0.3">
      <c r="A3" s="101"/>
      <c r="B3" s="102"/>
      <c r="C3" s="102"/>
      <c r="D3" s="102"/>
      <c r="E3" s="102"/>
      <c r="F3" s="102"/>
      <c r="G3" s="102"/>
      <c r="H3" s="102"/>
      <c r="I3" s="102"/>
      <c r="J3" s="103"/>
    </row>
    <row r="4" spans="1:10" ht="35.25" customHeight="1" thickBot="1" x14ac:dyDescent="0.3">
      <c r="A4" s="77" t="s">
        <v>794</v>
      </c>
      <c r="B4" s="78"/>
      <c r="C4" s="78"/>
      <c r="D4" s="78"/>
      <c r="E4" s="79"/>
      <c r="F4" s="77" t="s">
        <v>795</v>
      </c>
      <c r="G4" s="78"/>
      <c r="H4" s="78"/>
      <c r="I4" s="78"/>
      <c r="J4" s="79"/>
    </row>
    <row r="5" spans="1:10" ht="43.5" customHeight="1" x14ac:dyDescent="0.25">
      <c r="A5" s="105" t="s">
        <v>796</v>
      </c>
      <c r="B5" s="106"/>
      <c r="C5" s="106"/>
      <c r="D5" s="106"/>
      <c r="E5" s="107"/>
      <c r="F5" s="74" t="s">
        <v>853</v>
      </c>
      <c r="G5" s="75"/>
      <c r="H5" s="75"/>
      <c r="I5" s="75"/>
      <c r="J5" s="76"/>
    </row>
    <row r="6" spans="1:10" ht="35.25" customHeight="1" x14ac:dyDescent="0.25">
      <c r="A6" s="109" t="s">
        <v>799</v>
      </c>
      <c r="B6" s="110"/>
      <c r="C6" s="110"/>
      <c r="D6" s="110"/>
      <c r="E6" s="111"/>
      <c r="F6" s="112" t="s">
        <v>800</v>
      </c>
      <c r="G6" s="113"/>
      <c r="H6" s="113"/>
      <c r="I6" s="113"/>
      <c r="J6" s="114"/>
    </row>
    <row r="7" spans="1:10" ht="63" customHeight="1" x14ac:dyDescent="0.25">
      <c r="A7" s="108" t="s">
        <v>797</v>
      </c>
      <c r="B7" s="108"/>
      <c r="C7" s="108"/>
      <c r="D7" s="108"/>
      <c r="E7" s="108"/>
      <c r="F7" s="73" t="s">
        <v>847</v>
      </c>
      <c r="G7" s="73"/>
      <c r="H7" s="73"/>
      <c r="I7" s="73"/>
      <c r="J7" s="73"/>
    </row>
    <row r="8" spans="1:10" ht="103.5" customHeight="1" x14ac:dyDescent="0.25">
      <c r="A8" s="108" t="s">
        <v>801</v>
      </c>
      <c r="B8" s="108"/>
      <c r="C8" s="108"/>
      <c r="D8" s="108"/>
      <c r="E8" s="108"/>
      <c r="F8" s="73" t="s">
        <v>848</v>
      </c>
      <c r="G8" s="73"/>
      <c r="H8" s="73"/>
      <c r="I8" s="73"/>
      <c r="J8" s="73"/>
    </row>
    <row r="9" spans="1:10" ht="87.75" customHeight="1" x14ac:dyDescent="0.25">
      <c r="A9" s="108" t="s">
        <v>798</v>
      </c>
      <c r="B9" s="108"/>
      <c r="C9" s="108"/>
      <c r="D9" s="108"/>
      <c r="E9" s="108"/>
      <c r="F9" s="73" t="s">
        <v>849</v>
      </c>
      <c r="G9" s="73"/>
      <c r="H9" s="73"/>
      <c r="I9" s="73"/>
      <c r="J9" s="73"/>
    </row>
    <row r="10" spans="1:10" ht="61.5" customHeight="1" x14ac:dyDescent="0.25">
      <c r="A10" s="104" t="s">
        <v>802</v>
      </c>
      <c r="B10" s="104"/>
      <c r="C10" s="104"/>
      <c r="D10" s="104"/>
      <c r="E10" s="104"/>
      <c r="F10" s="73" t="s">
        <v>803</v>
      </c>
      <c r="G10" s="73"/>
      <c r="H10" s="73"/>
      <c r="I10" s="73"/>
      <c r="J10" s="73"/>
    </row>
    <row r="11" spans="1:10" ht="60" customHeight="1" x14ac:dyDescent="0.25">
      <c r="A11" s="104" t="s">
        <v>804</v>
      </c>
      <c r="B11" s="104"/>
      <c r="C11" s="104"/>
      <c r="D11" s="104"/>
      <c r="E11" s="104"/>
      <c r="F11" s="73" t="s">
        <v>850</v>
      </c>
      <c r="G11" s="73"/>
      <c r="H11" s="73"/>
      <c r="I11" s="73"/>
      <c r="J11" s="73"/>
    </row>
    <row r="12" spans="1:10" ht="40.5" customHeight="1" x14ac:dyDescent="0.25">
      <c r="A12" s="104" t="s">
        <v>951</v>
      </c>
      <c r="B12" s="104"/>
      <c r="C12" s="104"/>
      <c r="D12" s="104"/>
      <c r="E12" s="104"/>
      <c r="F12" s="73" t="s">
        <v>815</v>
      </c>
      <c r="G12" s="73"/>
      <c r="H12" s="73"/>
      <c r="I12" s="73"/>
      <c r="J12" s="73"/>
    </row>
    <row r="13" spans="1:10" ht="30.75" customHeight="1" x14ac:dyDescent="0.25">
      <c r="A13" s="104"/>
      <c r="B13" s="104"/>
      <c r="C13" s="104"/>
      <c r="D13" s="104"/>
      <c r="E13" s="104"/>
      <c r="F13" s="73"/>
      <c r="G13" s="73"/>
      <c r="H13" s="73"/>
      <c r="I13" s="73"/>
      <c r="J13" s="73"/>
    </row>
    <row r="14" spans="1:10" ht="10.5" hidden="1" customHeight="1" x14ac:dyDescent="0.25">
      <c r="A14" s="104"/>
      <c r="B14" s="104"/>
      <c r="C14" s="104"/>
      <c r="D14" s="104"/>
      <c r="E14" s="104"/>
      <c r="F14" s="73"/>
      <c r="G14" s="73"/>
      <c r="H14" s="73"/>
      <c r="I14" s="73"/>
      <c r="J14" s="73"/>
    </row>
    <row r="15" spans="1:10" ht="10.5" customHeight="1" x14ac:dyDescent="0.25">
      <c r="A15" s="104"/>
      <c r="B15" s="104"/>
      <c r="C15" s="104"/>
      <c r="D15" s="104"/>
      <c r="E15" s="104"/>
      <c r="F15" s="73"/>
      <c r="G15" s="73"/>
      <c r="H15" s="73"/>
      <c r="I15" s="73"/>
      <c r="J15" s="73"/>
    </row>
    <row r="16" spans="1:10" ht="3" hidden="1" customHeight="1" x14ac:dyDescent="0.25">
      <c r="A16" s="104"/>
      <c r="B16" s="104"/>
      <c r="C16" s="104"/>
      <c r="D16" s="104"/>
      <c r="E16" s="104"/>
      <c r="F16" s="73"/>
      <c r="G16" s="73"/>
      <c r="H16" s="73"/>
      <c r="I16" s="73"/>
      <c r="J16" s="73"/>
    </row>
    <row r="17" spans="1:10" ht="1.5" customHeight="1" x14ac:dyDescent="0.25">
      <c r="A17" s="80" t="s">
        <v>953</v>
      </c>
      <c r="B17" s="81"/>
      <c r="C17" s="81"/>
      <c r="D17" s="81"/>
      <c r="E17" s="82"/>
      <c r="F17" s="89" t="s">
        <v>952</v>
      </c>
      <c r="G17" s="90"/>
      <c r="H17" s="90"/>
      <c r="I17" s="90"/>
      <c r="J17" s="91"/>
    </row>
    <row r="18" spans="1:10" ht="15" customHeight="1" x14ac:dyDescent="0.25">
      <c r="A18" s="83"/>
      <c r="B18" s="84"/>
      <c r="C18" s="84"/>
      <c r="D18" s="84"/>
      <c r="E18" s="85"/>
      <c r="F18" s="92"/>
      <c r="G18" s="93"/>
      <c r="H18" s="93"/>
      <c r="I18" s="93"/>
      <c r="J18" s="94"/>
    </row>
    <row r="19" spans="1:10" ht="11.25" customHeight="1" x14ac:dyDescent="0.25">
      <c r="A19" s="83"/>
      <c r="B19" s="84"/>
      <c r="C19" s="84"/>
      <c r="D19" s="84"/>
      <c r="E19" s="85"/>
      <c r="F19" s="92"/>
      <c r="G19" s="93"/>
      <c r="H19" s="93"/>
      <c r="I19" s="93"/>
      <c r="J19" s="94"/>
    </row>
    <row r="20" spans="1:10" x14ac:dyDescent="0.25">
      <c r="A20" s="83"/>
      <c r="B20" s="84"/>
      <c r="C20" s="84"/>
      <c r="D20" s="84"/>
      <c r="E20" s="85"/>
      <c r="F20" s="92"/>
      <c r="G20" s="93"/>
      <c r="H20" s="93"/>
      <c r="I20" s="93"/>
      <c r="J20" s="94"/>
    </row>
    <row r="21" spans="1:10" ht="10.5" customHeight="1" x14ac:dyDescent="0.25">
      <c r="A21" s="83"/>
      <c r="B21" s="84"/>
      <c r="C21" s="84"/>
      <c r="D21" s="84"/>
      <c r="E21" s="85"/>
      <c r="F21" s="92"/>
      <c r="G21" s="93"/>
      <c r="H21" s="93"/>
      <c r="I21" s="93"/>
      <c r="J21" s="94"/>
    </row>
    <row r="22" spans="1:10" x14ac:dyDescent="0.25">
      <c r="A22" s="83"/>
      <c r="B22" s="84"/>
      <c r="C22" s="84"/>
      <c r="D22" s="84"/>
      <c r="E22" s="85"/>
      <c r="F22" s="92"/>
      <c r="G22" s="93"/>
      <c r="H22" s="93"/>
      <c r="I22" s="93"/>
      <c r="J22" s="94"/>
    </row>
    <row r="23" spans="1:10" ht="7.5" customHeight="1" x14ac:dyDescent="0.25">
      <c r="A23" s="86"/>
      <c r="B23" s="87"/>
      <c r="C23" s="87"/>
      <c r="D23" s="87"/>
      <c r="E23" s="88"/>
      <c r="F23" s="74"/>
      <c r="G23" s="75"/>
      <c r="H23" s="75"/>
      <c r="I23" s="75"/>
      <c r="J23" s="76"/>
    </row>
  </sheetData>
  <mergeCells count="21">
    <mergeCell ref="A1:J3"/>
    <mergeCell ref="A12:E16"/>
    <mergeCell ref="F12:J16"/>
    <mergeCell ref="A5:E5"/>
    <mergeCell ref="A4:E4"/>
    <mergeCell ref="A11:E11"/>
    <mergeCell ref="F11:J11"/>
    <mergeCell ref="F10:J10"/>
    <mergeCell ref="A9:E9"/>
    <mergeCell ref="F9:J9"/>
    <mergeCell ref="A10:E10"/>
    <mergeCell ref="A6:E6"/>
    <mergeCell ref="F6:J6"/>
    <mergeCell ref="A7:E7"/>
    <mergeCell ref="F7:J7"/>
    <mergeCell ref="A8:E8"/>
    <mergeCell ref="F8:J8"/>
    <mergeCell ref="F5:J5"/>
    <mergeCell ref="F4:J4"/>
    <mergeCell ref="A17:E23"/>
    <mergeCell ref="F17:J23"/>
  </mergeCells>
  <printOptions horizontalCentered="1"/>
  <pageMargins left="0.7" right="0.7" top="0.75" bottom="0.75" header="0.3" footer="0.3"/>
  <pageSetup orientation="portrait" r:id="rId1"/>
  <headerFooter>
    <oddHeader>&amp;L&amp;G&amp;R&amp;G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34765-3DC0-4AC2-8F5B-7C34E09EC4EE}">
  <sheetPr>
    <tabColor rgb="FFFFC000"/>
  </sheetPr>
  <dimension ref="A1:J29"/>
  <sheetViews>
    <sheetView view="pageLayout" zoomScaleNormal="100" zoomScaleSheetLayoutView="115" workbookViewId="0">
      <selection activeCell="B24" sqref="B24:I24"/>
    </sheetView>
  </sheetViews>
  <sheetFormatPr baseColWidth="10" defaultRowHeight="15" x14ac:dyDescent="0.25"/>
  <cols>
    <col min="1" max="1" width="3" customWidth="1"/>
    <col min="2" max="4" width="2.42578125" customWidth="1"/>
    <col min="5" max="5" width="29.28515625" customWidth="1"/>
    <col min="6" max="6" width="37.5703125" customWidth="1"/>
    <col min="7" max="9" width="2.85546875" customWidth="1"/>
    <col min="10" max="10" width="3" customWidth="1"/>
    <col min="11" max="41" width="2.85546875" customWidth="1"/>
  </cols>
  <sheetData>
    <row r="1" spans="1:10" ht="15" customHeight="1" x14ac:dyDescent="0.25">
      <c r="A1" s="53"/>
      <c r="B1" s="54"/>
      <c r="C1" s="54"/>
      <c r="D1" s="54"/>
      <c r="E1" s="54"/>
      <c r="F1" s="54"/>
      <c r="G1" s="54"/>
      <c r="H1" s="54"/>
      <c r="I1" s="54"/>
      <c r="J1" s="55"/>
    </row>
    <row r="2" spans="1:10" ht="15" customHeight="1" x14ac:dyDescent="0.25">
      <c r="A2" s="56"/>
      <c r="B2" s="57"/>
      <c r="C2" s="57"/>
      <c r="D2" s="57"/>
      <c r="E2" s="57"/>
      <c r="F2" s="57"/>
      <c r="G2" s="57"/>
      <c r="H2" s="57"/>
      <c r="I2" s="57"/>
      <c r="J2" s="58"/>
    </row>
    <row r="3" spans="1:10" ht="15" customHeight="1" x14ac:dyDescent="0.25">
      <c r="A3" s="56"/>
      <c r="B3" s="57"/>
      <c r="C3" s="57"/>
      <c r="D3" s="57"/>
      <c r="E3" s="57"/>
      <c r="F3" s="57"/>
      <c r="G3" s="57"/>
      <c r="H3" s="57"/>
      <c r="I3" s="57"/>
      <c r="J3" s="58"/>
    </row>
    <row r="4" spans="1:10" ht="15.75" customHeight="1" x14ac:dyDescent="0.25">
      <c r="A4" s="98" t="s">
        <v>767</v>
      </c>
      <c r="B4" s="99"/>
      <c r="C4" s="99"/>
      <c r="D4" s="99"/>
      <c r="E4" s="99"/>
      <c r="F4" s="99"/>
      <c r="G4" s="99"/>
      <c r="H4" s="99"/>
      <c r="I4" s="99"/>
      <c r="J4" s="100"/>
    </row>
    <row r="5" spans="1:10" ht="15.75" customHeight="1" x14ac:dyDescent="0.25">
      <c r="A5" s="98"/>
      <c r="B5" s="99"/>
      <c r="C5" s="99"/>
      <c r="D5" s="99"/>
      <c r="E5" s="99"/>
      <c r="F5" s="99"/>
      <c r="G5" s="99"/>
      <c r="H5" s="99"/>
      <c r="I5" s="99"/>
      <c r="J5" s="100"/>
    </row>
    <row r="6" spans="1:10" ht="15.75" customHeight="1" x14ac:dyDescent="0.25">
      <c r="A6" s="98"/>
      <c r="B6" s="99"/>
      <c r="C6" s="99"/>
      <c r="D6" s="99"/>
      <c r="E6" s="99"/>
      <c r="F6" s="99"/>
      <c r="G6" s="99"/>
      <c r="H6" s="99"/>
      <c r="I6" s="99"/>
      <c r="J6" s="100"/>
    </row>
    <row r="7" spans="1:10" ht="31.5" customHeight="1" x14ac:dyDescent="0.25">
      <c r="A7" s="118" t="s">
        <v>773</v>
      </c>
      <c r="B7" s="119"/>
      <c r="C7" s="119"/>
      <c r="D7" s="119"/>
      <c r="E7" s="119"/>
      <c r="F7" s="119"/>
      <c r="G7" s="119"/>
      <c r="H7" s="119"/>
      <c r="I7" s="119"/>
      <c r="J7" s="120"/>
    </row>
    <row r="8" spans="1:10" ht="14.45" customHeight="1" x14ac:dyDescent="0.25">
      <c r="A8" s="118"/>
      <c r="B8" s="119"/>
      <c r="C8" s="119"/>
      <c r="D8" s="119"/>
      <c r="E8" s="119"/>
      <c r="F8" s="119"/>
      <c r="G8" s="119"/>
      <c r="H8" s="119"/>
      <c r="I8" s="119"/>
      <c r="J8" s="120"/>
    </row>
    <row r="9" spans="1:10" ht="12.75" customHeight="1" x14ac:dyDescent="0.25">
      <c r="A9" s="118"/>
      <c r="B9" s="119"/>
      <c r="C9" s="119"/>
      <c r="D9" s="119"/>
      <c r="E9" s="119"/>
      <c r="F9" s="119"/>
      <c r="G9" s="119"/>
      <c r="H9" s="119"/>
      <c r="I9" s="119"/>
      <c r="J9" s="120"/>
    </row>
    <row r="10" spans="1:10" ht="86.25" customHeight="1" x14ac:dyDescent="0.25">
      <c r="A10" s="118"/>
      <c r="B10" s="119"/>
      <c r="C10" s="119"/>
      <c r="D10" s="119"/>
      <c r="E10" s="119"/>
      <c r="F10" s="119"/>
      <c r="G10" s="119"/>
      <c r="H10" s="119"/>
      <c r="I10" s="119"/>
      <c r="J10" s="120"/>
    </row>
    <row r="11" spans="1:10" ht="36" hidden="1" customHeight="1" x14ac:dyDescent="0.25">
      <c r="A11" s="118"/>
      <c r="B11" s="119"/>
      <c r="C11" s="119"/>
      <c r="D11" s="119"/>
      <c r="E11" s="119"/>
      <c r="F11" s="119"/>
      <c r="G11" s="119"/>
      <c r="H11" s="119"/>
      <c r="I11" s="119"/>
      <c r="J11" s="120"/>
    </row>
    <row r="12" spans="1:10" ht="31.5" x14ac:dyDescent="0.5">
      <c r="A12" s="127"/>
      <c r="B12" s="121" t="s">
        <v>28</v>
      </c>
      <c r="C12" s="122"/>
      <c r="D12" s="122"/>
      <c r="E12" s="122"/>
      <c r="F12" s="122"/>
      <c r="G12" s="122"/>
      <c r="H12" s="122"/>
      <c r="I12" s="123"/>
      <c r="J12" s="126"/>
    </row>
    <row r="13" spans="1:10" ht="31.5" x14ac:dyDescent="0.5">
      <c r="A13" s="127"/>
      <c r="B13" s="121" t="s">
        <v>16</v>
      </c>
      <c r="C13" s="122"/>
      <c r="D13" s="122"/>
      <c r="E13" s="122"/>
      <c r="F13" s="122"/>
      <c r="G13" s="122"/>
      <c r="H13" s="122"/>
      <c r="I13" s="123"/>
      <c r="J13" s="126"/>
    </row>
    <row r="14" spans="1:10" ht="31.5" x14ac:dyDescent="0.5">
      <c r="A14" s="127"/>
      <c r="B14" s="124" t="s">
        <v>2</v>
      </c>
      <c r="C14" s="124"/>
      <c r="D14" s="124"/>
      <c r="E14" s="124"/>
      <c r="F14" s="124"/>
      <c r="G14" s="124"/>
      <c r="H14" s="124"/>
      <c r="I14" s="124"/>
      <c r="J14" s="126"/>
    </row>
    <row r="15" spans="1:10" ht="31.5" customHeight="1" x14ac:dyDescent="0.25">
      <c r="A15" s="115"/>
      <c r="B15" s="116"/>
      <c r="C15" s="116"/>
      <c r="D15" s="116"/>
      <c r="E15" s="116"/>
      <c r="F15" s="116"/>
      <c r="G15" s="116"/>
      <c r="H15" s="116"/>
      <c r="I15" s="116"/>
      <c r="J15" s="117"/>
    </row>
    <row r="16" spans="1:10" ht="72" customHeight="1" x14ac:dyDescent="0.25">
      <c r="A16" s="115"/>
      <c r="B16" s="116"/>
      <c r="C16" s="116"/>
      <c r="D16" s="116"/>
      <c r="E16" s="116"/>
      <c r="F16" s="116"/>
      <c r="G16" s="116"/>
      <c r="H16" s="116"/>
      <c r="I16" s="116"/>
      <c r="J16" s="117"/>
    </row>
    <row r="17" spans="1:10" ht="31.5" customHeight="1" x14ac:dyDescent="0.25">
      <c r="A17" s="98" t="s">
        <v>768</v>
      </c>
      <c r="B17" s="99"/>
      <c r="C17" s="99"/>
      <c r="D17" s="99"/>
      <c r="E17" s="99"/>
      <c r="F17" s="99"/>
      <c r="G17" s="99"/>
      <c r="H17" s="99"/>
      <c r="I17" s="99"/>
      <c r="J17" s="100"/>
    </row>
    <row r="18" spans="1:10" x14ac:dyDescent="0.25">
      <c r="A18" s="118" t="s">
        <v>763</v>
      </c>
      <c r="B18" s="119"/>
      <c r="C18" s="119"/>
      <c r="D18" s="119"/>
      <c r="E18" s="119"/>
      <c r="F18" s="119"/>
      <c r="G18" s="119"/>
      <c r="H18" s="119"/>
      <c r="I18" s="119"/>
      <c r="J18" s="120"/>
    </row>
    <row r="19" spans="1:10" ht="15" customHeight="1" x14ac:dyDescent="0.25">
      <c r="A19" s="118"/>
      <c r="B19" s="119"/>
      <c r="C19" s="119"/>
      <c r="D19" s="119"/>
      <c r="E19" s="119"/>
      <c r="F19" s="119"/>
      <c r="G19" s="119"/>
      <c r="H19" s="119"/>
      <c r="I19" s="119"/>
      <c r="J19" s="120"/>
    </row>
    <row r="20" spans="1:10" ht="15" customHeight="1" x14ac:dyDescent="0.25">
      <c r="A20" s="118"/>
      <c r="B20" s="119"/>
      <c r="C20" s="119"/>
      <c r="D20" s="119"/>
      <c r="E20" s="119"/>
      <c r="F20" s="119"/>
      <c r="G20" s="119"/>
      <c r="H20" s="119"/>
      <c r="I20" s="119"/>
      <c r="J20" s="120"/>
    </row>
    <row r="21" spans="1:10" ht="15" customHeight="1" x14ac:dyDescent="0.25">
      <c r="A21" s="118"/>
      <c r="B21" s="119"/>
      <c r="C21" s="119"/>
      <c r="D21" s="119"/>
      <c r="E21" s="119"/>
      <c r="F21" s="119"/>
      <c r="G21" s="119"/>
      <c r="H21" s="119"/>
      <c r="I21" s="119"/>
      <c r="J21" s="120"/>
    </row>
    <row r="22" spans="1:10" ht="15" customHeight="1" x14ac:dyDescent="0.25">
      <c r="A22" s="118"/>
      <c r="B22" s="119"/>
      <c r="C22" s="119"/>
      <c r="D22" s="119"/>
      <c r="E22" s="119"/>
      <c r="F22" s="119"/>
      <c r="G22" s="119"/>
      <c r="H22" s="119"/>
      <c r="I22" s="119"/>
      <c r="J22" s="120"/>
    </row>
    <row r="23" spans="1:10" ht="15" customHeight="1" x14ac:dyDescent="0.25">
      <c r="A23" s="118"/>
      <c r="B23" s="119"/>
      <c r="C23" s="119"/>
      <c r="D23" s="119"/>
      <c r="E23" s="119"/>
      <c r="F23" s="119"/>
      <c r="G23" s="119"/>
      <c r="H23" s="119"/>
      <c r="I23" s="119"/>
      <c r="J23" s="120"/>
    </row>
    <row r="24" spans="1:10" ht="66.75" customHeight="1" x14ac:dyDescent="0.25">
      <c r="A24" s="7"/>
      <c r="B24" s="125" t="s">
        <v>44</v>
      </c>
      <c r="C24" s="125"/>
      <c r="D24" s="125"/>
      <c r="E24" s="125"/>
      <c r="F24" s="125"/>
      <c r="G24" s="125"/>
      <c r="H24" s="125"/>
      <c r="I24" s="125"/>
      <c r="J24" s="6"/>
    </row>
    <row r="25" spans="1:10" x14ac:dyDescent="0.25">
      <c r="A25" s="36"/>
      <c r="B25" s="37"/>
      <c r="C25" s="37"/>
      <c r="D25" s="37"/>
      <c r="E25" s="37"/>
      <c r="F25" s="37"/>
      <c r="G25" s="37"/>
      <c r="H25" s="37"/>
      <c r="I25" s="37"/>
      <c r="J25" s="38"/>
    </row>
    <row r="26" spans="1:10" ht="14.1" customHeight="1" x14ac:dyDescent="0.25">
      <c r="A26" s="36"/>
      <c r="B26" s="37"/>
      <c r="C26" s="37"/>
      <c r="D26" s="37"/>
      <c r="E26" s="37"/>
      <c r="F26" s="37"/>
      <c r="G26" s="37"/>
      <c r="H26" s="37"/>
      <c r="I26" s="37"/>
      <c r="J26" s="38"/>
    </row>
    <row r="27" spans="1:10" x14ac:dyDescent="0.25">
      <c r="A27" s="36"/>
      <c r="B27" s="37"/>
      <c r="C27" s="37"/>
      <c r="D27" s="37"/>
      <c r="E27" s="37"/>
      <c r="F27" s="37"/>
      <c r="G27" s="37"/>
      <c r="H27" s="37"/>
      <c r="I27" s="37"/>
      <c r="J27" s="38"/>
    </row>
    <row r="28" spans="1:10" x14ac:dyDescent="0.25">
      <c r="A28" s="36"/>
      <c r="B28" s="37"/>
      <c r="C28" s="37"/>
      <c r="D28" s="37"/>
      <c r="E28" s="37"/>
      <c r="F28" s="37"/>
      <c r="G28" s="37"/>
      <c r="H28" s="37"/>
      <c r="I28" s="37"/>
      <c r="J28" s="38"/>
    </row>
    <row r="29" spans="1:10" x14ac:dyDescent="0.25">
      <c r="A29" s="39"/>
      <c r="B29" s="40"/>
      <c r="C29" s="40"/>
      <c r="D29" s="40"/>
      <c r="E29" s="40"/>
      <c r="F29" s="40"/>
      <c r="G29" s="40"/>
      <c r="H29" s="40"/>
      <c r="I29" s="40"/>
      <c r="J29" s="41"/>
    </row>
  </sheetData>
  <mergeCells count="13">
    <mergeCell ref="A1:J3"/>
    <mergeCell ref="A4:J6"/>
    <mergeCell ref="A15:J16"/>
    <mergeCell ref="A25:J29"/>
    <mergeCell ref="A18:J23"/>
    <mergeCell ref="B12:I12"/>
    <mergeCell ref="B13:I13"/>
    <mergeCell ref="B14:I14"/>
    <mergeCell ref="B24:I24"/>
    <mergeCell ref="J12:J14"/>
    <mergeCell ref="A12:A14"/>
    <mergeCell ref="A17:J17"/>
    <mergeCell ref="A7:J11"/>
  </mergeCells>
  <phoneticPr fontId="2" type="noConversion"/>
  <pageMargins left="0.70866141732283472" right="0.70866141732283472" top="0.78740157480314965" bottom="0.78740157480314965" header="0" footer="0"/>
  <pageSetup orientation="portrait" r:id="rId1"/>
  <headerFooter>
    <oddHeader xml:space="preserve">&amp;L&amp;5
&amp;G&amp;R&amp;5
&amp;G
</oddHeader>
  </headerFooter>
  <legacyDrawingHF r:id="rId2"/>
  <extLst>
    <ext xmlns:x14="http://schemas.microsoft.com/office/spreadsheetml/2009/9/main" uri="{CCE6A557-97BC-4b89-ADB6-D9C93CAAB3DF}">
      <x14:dataValidations xmlns:xm="http://schemas.microsoft.com/office/excel/2006/main" count="4">
        <x14:dataValidation type="list" allowBlank="1" showInputMessage="1" showErrorMessage="1" promptTitle="Gewerke-Auswahl" prompt="Hier können Sie ein zweites Gewerk auswählen!" xr:uid="{BC666FC3-257B-483D-B174-43B3260AA056}">
          <x14:formula1>
            <xm:f>Datengrundlage!$A$2:$A$68</xm:f>
          </x14:formula1>
          <xm:sqref>B13:I13</xm:sqref>
        </x14:dataValidation>
        <x14:dataValidation type="list" allowBlank="1" showInputMessage="1" showErrorMessage="1" promptTitle="Gewerke-Auswahl" prompt="Hier können Sie ein drittes Gewerk auswählen!" xr:uid="{DA1C24D2-7512-42D8-9D6C-A3883CAC40BD}">
          <x14:formula1>
            <xm:f>Datengrundlage!$A$2:$A$68</xm:f>
          </x14:formula1>
          <xm:sqref>B14:I14</xm:sqref>
        </x14:dataValidation>
        <x14:dataValidation type="list" allowBlank="1" showInputMessage="1" showErrorMessage="1" promptTitle="Auswahl des Landkreises" prompt="Hier können Sie den Landkreis auswählen!_x000a_" xr:uid="{6CFEE78C-474C-4D80-A785-C58C86660153}">
          <x14:formula1>
            <xm:f>Datengrundlage!$A$69:$A$72</xm:f>
          </x14:formula1>
          <xm:sqref>B24:I24</xm:sqref>
        </x14:dataValidation>
        <x14:dataValidation type="list" allowBlank="1" showInputMessage="1" showErrorMessage="1" errorTitle="Fehler!" error="Auswahl nicht möglich. " promptTitle="Gewerke-Auswahl" prompt="Hier können Sie das erste Gewerk auswählen!" xr:uid="{83BB17B2-1894-4233-AF97-85600CF3881F}">
          <x14:formula1>
            <xm:f>Datengrundlage!$A$2:$A$68</xm:f>
          </x14:formula1>
          <xm:sqref>B12:I12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76F4D-FA84-4999-835E-6A73911AD9F9}">
  <sheetPr>
    <tabColor theme="4" tint="-0.249977111117893"/>
  </sheetPr>
  <dimension ref="A1:J44"/>
  <sheetViews>
    <sheetView view="pageLayout" zoomScaleNormal="100" workbookViewId="0">
      <selection activeCell="A4" sqref="A4:G44"/>
    </sheetView>
  </sheetViews>
  <sheetFormatPr baseColWidth="10" defaultRowHeight="15" x14ac:dyDescent="0.25"/>
  <cols>
    <col min="7" max="7" width="21.42578125" customWidth="1"/>
    <col min="13" max="16" width="23.42578125" customWidth="1"/>
  </cols>
  <sheetData>
    <row r="1" spans="1:10" ht="15" customHeight="1" x14ac:dyDescent="0.25">
      <c r="A1" s="98" t="s">
        <v>764</v>
      </c>
      <c r="B1" s="99"/>
      <c r="C1" s="99"/>
      <c r="D1" s="99"/>
      <c r="E1" s="99"/>
      <c r="F1" s="99"/>
      <c r="G1" s="100"/>
    </row>
    <row r="2" spans="1:10" ht="15.75" customHeight="1" x14ac:dyDescent="0.25">
      <c r="A2" s="98"/>
      <c r="B2" s="99"/>
      <c r="C2" s="99"/>
      <c r="D2" s="99"/>
      <c r="E2" s="99"/>
      <c r="F2" s="99"/>
      <c r="G2" s="100"/>
    </row>
    <row r="3" spans="1:10" ht="15.75" customHeight="1" x14ac:dyDescent="0.25">
      <c r="A3" s="98"/>
      <c r="B3" s="99"/>
      <c r="C3" s="99"/>
      <c r="D3" s="99"/>
      <c r="E3" s="99"/>
      <c r="F3" s="99"/>
      <c r="G3" s="100"/>
    </row>
    <row r="4" spans="1:10" ht="31.5" x14ac:dyDescent="0.25">
      <c r="A4" s="128" t="s">
        <v>805</v>
      </c>
      <c r="B4" s="129"/>
      <c r="C4" s="129"/>
      <c r="D4" s="129"/>
      <c r="E4" s="129"/>
      <c r="F4" s="129"/>
      <c r="G4" s="130"/>
      <c r="H4" s="3"/>
      <c r="I4" s="3"/>
      <c r="J4" s="3"/>
    </row>
    <row r="5" spans="1:10" ht="18.75" customHeight="1" x14ac:dyDescent="0.25">
      <c r="A5" s="128"/>
      <c r="B5" s="129"/>
      <c r="C5" s="129"/>
      <c r="D5" s="129"/>
      <c r="E5" s="129"/>
      <c r="F5" s="129"/>
      <c r="G5" s="130"/>
      <c r="H5" s="2"/>
      <c r="I5" s="2"/>
      <c r="J5" s="2"/>
    </row>
    <row r="6" spans="1:10" ht="21" customHeight="1" x14ac:dyDescent="0.25">
      <c r="A6" s="128"/>
      <c r="B6" s="129"/>
      <c r="C6" s="129"/>
      <c r="D6" s="129"/>
      <c r="E6" s="129"/>
      <c r="F6" s="129"/>
      <c r="G6" s="130"/>
      <c r="H6" s="2"/>
      <c r="I6" s="2"/>
      <c r="J6" s="2"/>
    </row>
    <row r="7" spans="1:10" ht="15" customHeight="1" x14ac:dyDescent="0.25">
      <c r="A7" s="128"/>
      <c r="B7" s="129"/>
      <c r="C7" s="129"/>
      <c r="D7" s="129"/>
      <c r="E7" s="129"/>
      <c r="F7" s="129"/>
      <c r="G7" s="130"/>
    </row>
    <row r="8" spans="1:10" ht="15" customHeight="1" x14ac:dyDescent="0.25">
      <c r="A8" s="128"/>
      <c r="B8" s="129"/>
      <c r="C8" s="129"/>
      <c r="D8" s="129"/>
      <c r="E8" s="129"/>
      <c r="F8" s="129"/>
      <c r="G8" s="130"/>
    </row>
    <row r="9" spans="1:10" ht="15" customHeight="1" x14ac:dyDescent="0.25">
      <c r="A9" s="128"/>
      <c r="B9" s="129"/>
      <c r="C9" s="129"/>
      <c r="D9" s="129"/>
      <c r="E9" s="129"/>
      <c r="F9" s="129"/>
      <c r="G9" s="130"/>
    </row>
    <row r="10" spans="1:10" ht="15" customHeight="1" x14ac:dyDescent="0.25">
      <c r="A10" s="128"/>
      <c r="B10" s="129"/>
      <c r="C10" s="129"/>
      <c r="D10" s="129"/>
      <c r="E10" s="129"/>
      <c r="F10" s="129"/>
      <c r="G10" s="130"/>
    </row>
    <row r="11" spans="1:10" ht="15" customHeight="1" x14ac:dyDescent="0.25">
      <c r="A11" s="128"/>
      <c r="B11" s="129"/>
      <c r="C11" s="129"/>
      <c r="D11" s="129"/>
      <c r="E11" s="129"/>
      <c r="F11" s="129"/>
      <c r="G11" s="130"/>
    </row>
    <row r="12" spans="1:10" ht="15" customHeight="1" x14ac:dyDescent="0.25">
      <c r="A12" s="128"/>
      <c r="B12" s="129"/>
      <c r="C12" s="129"/>
      <c r="D12" s="129"/>
      <c r="E12" s="129"/>
      <c r="F12" s="129"/>
      <c r="G12" s="130"/>
    </row>
    <row r="13" spans="1:10" ht="15" customHeight="1" x14ac:dyDescent="0.25">
      <c r="A13" s="128"/>
      <c r="B13" s="129"/>
      <c r="C13" s="129"/>
      <c r="D13" s="129"/>
      <c r="E13" s="129"/>
      <c r="F13" s="129"/>
      <c r="G13" s="130"/>
    </row>
    <row r="14" spans="1:10" ht="15" customHeight="1" x14ac:dyDescent="0.25">
      <c r="A14" s="128"/>
      <c r="B14" s="129"/>
      <c r="C14" s="129"/>
      <c r="D14" s="129"/>
      <c r="E14" s="129"/>
      <c r="F14" s="129"/>
      <c r="G14" s="130"/>
    </row>
    <row r="15" spans="1:10" ht="15" customHeight="1" x14ac:dyDescent="0.25">
      <c r="A15" s="128"/>
      <c r="B15" s="129"/>
      <c r="C15" s="129"/>
      <c r="D15" s="129"/>
      <c r="E15" s="129"/>
      <c r="F15" s="129"/>
      <c r="G15" s="130"/>
    </row>
    <row r="16" spans="1:10" ht="15" customHeight="1" x14ac:dyDescent="0.25">
      <c r="A16" s="128"/>
      <c r="B16" s="129"/>
      <c r="C16" s="129"/>
      <c r="D16" s="129"/>
      <c r="E16" s="129"/>
      <c r="F16" s="129"/>
      <c r="G16" s="130"/>
    </row>
    <row r="17" spans="1:7" ht="15" customHeight="1" x14ac:dyDescent="0.25">
      <c r="A17" s="128"/>
      <c r="B17" s="129"/>
      <c r="C17" s="129"/>
      <c r="D17" s="129"/>
      <c r="E17" s="129"/>
      <c r="F17" s="129"/>
      <c r="G17" s="130"/>
    </row>
    <row r="18" spans="1:7" ht="15" customHeight="1" x14ac:dyDescent="0.25">
      <c r="A18" s="128"/>
      <c r="B18" s="129"/>
      <c r="C18" s="129"/>
      <c r="D18" s="129"/>
      <c r="E18" s="129"/>
      <c r="F18" s="129"/>
      <c r="G18" s="130"/>
    </row>
    <row r="19" spans="1:7" ht="15" customHeight="1" x14ac:dyDescent="0.25">
      <c r="A19" s="128"/>
      <c r="B19" s="129"/>
      <c r="C19" s="129"/>
      <c r="D19" s="129"/>
      <c r="E19" s="129"/>
      <c r="F19" s="129"/>
      <c r="G19" s="130"/>
    </row>
    <row r="20" spans="1:7" ht="15" customHeight="1" x14ac:dyDescent="0.25">
      <c r="A20" s="128"/>
      <c r="B20" s="129"/>
      <c r="C20" s="129"/>
      <c r="D20" s="129"/>
      <c r="E20" s="129"/>
      <c r="F20" s="129"/>
      <c r="G20" s="130"/>
    </row>
    <row r="21" spans="1:7" ht="15" customHeight="1" x14ac:dyDescent="0.25">
      <c r="A21" s="128"/>
      <c r="B21" s="129"/>
      <c r="C21" s="129"/>
      <c r="D21" s="129"/>
      <c r="E21" s="129"/>
      <c r="F21" s="129"/>
      <c r="G21" s="130"/>
    </row>
    <row r="22" spans="1:7" ht="15" customHeight="1" x14ac:dyDescent="0.25">
      <c r="A22" s="128"/>
      <c r="B22" s="129"/>
      <c r="C22" s="129"/>
      <c r="D22" s="129"/>
      <c r="E22" s="129"/>
      <c r="F22" s="129"/>
      <c r="G22" s="130"/>
    </row>
    <row r="23" spans="1:7" ht="15" customHeight="1" x14ac:dyDescent="0.25">
      <c r="A23" s="128"/>
      <c r="B23" s="129"/>
      <c r="C23" s="129"/>
      <c r="D23" s="129"/>
      <c r="E23" s="129"/>
      <c r="F23" s="129"/>
      <c r="G23" s="130"/>
    </row>
    <row r="24" spans="1:7" ht="15.75" customHeight="1" x14ac:dyDescent="0.25">
      <c r="A24" s="128"/>
      <c r="B24" s="129"/>
      <c r="C24" s="129"/>
      <c r="D24" s="129"/>
      <c r="E24" s="129"/>
      <c r="F24" s="129"/>
      <c r="G24" s="130"/>
    </row>
    <row r="25" spans="1:7" ht="6.75" customHeight="1" x14ac:dyDescent="0.25">
      <c r="A25" s="128"/>
      <c r="B25" s="129"/>
      <c r="C25" s="129"/>
      <c r="D25" s="129"/>
      <c r="E25" s="129"/>
      <c r="F25" s="129"/>
      <c r="G25" s="130"/>
    </row>
    <row r="26" spans="1:7" ht="15" customHeight="1" x14ac:dyDescent="0.25">
      <c r="A26" s="128"/>
      <c r="B26" s="129"/>
      <c r="C26" s="129"/>
      <c r="D26" s="129"/>
      <c r="E26" s="129"/>
      <c r="F26" s="129"/>
      <c r="G26" s="130"/>
    </row>
    <row r="27" spans="1:7" ht="26.25" customHeight="1" x14ac:dyDescent="0.25">
      <c r="A27" s="128"/>
      <c r="B27" s="129"/>
      <c r="C27" s="129"/>
      <c r="D27" s="129"/>
      <c r="E27" s="129"/>
      <c r="F27" s="129"/>
      <c r="G27" s="130"/>
    </row>
    <row r="28" spans="1:7" ht="15" customHeight="1" x14ac:dyDescent="0.25">
      <c r="A28" s="128"/>
      <c r="B28" s="129"/>
      <c r="C28" s="129"/>
      <c r="D28" s="129"/>
      <c r="E28" s="129"/>
      <c r="F28" s="129"/>
      <c r="G28" s="130"/>
    </row>
    <row r="29" spans="1:7" ht="15" customHeight="1" x14ac:dyDescent="0.25">
      <c r="A29" s="128"/>
      <c r="B29" s="129"/>
      <c r="C29" s="129"/>
      <c r="D29" s="129"/>
      <c r="E29" s="129"/>
      <c r="F29" s="129"/>
      <c r="G29" s="130"/>
    </row>
    <row r="30" spans="1:7" ht="15" customHeight="1" x14ac:dyDescent="0.25">
      <c r="A30" s="128"/>
      <c r="B30" s="129"/>
      <c r="C30" s="129"/>
      <c r="D30" s="129"/>
      <c r="E30" s="129"/>
      <c r="F30" s="129"/>
      <c r="G30" s="130"/>
    </row>
    <row r="31" spans="1:7" ht="15" customHeight="1" x14ac:dyDescent="0.25">
      <c r="A31" s="128"/>
      <c r="B31" s="129"/>
      <c r="C31" s="129"/>
      <c r="D31" s="129"/>
      <c r="E31" s="129"/>
      <c r="F31" s="129"/>
      <c r="G31" s="130"/>
    </row>
    <row r="32" spans="1:7" ht="15" customHeight="1" x14ac:dyDescent="0.25">
      <c r="A32" s="128"/>
      <c r="B32" s="129"/>
      <c r="C32" s="129"/>
      <c r="D32" s="129"/>
      <c r="E32" s="129"/>
      <c r="F32" s="129"/>
      <c r="G32" s="130"/>
    </row>
    <row r="33" spans="1:7" ht="15" customHeight="1" x14ac:dyDescent="0.25">
      <c r="A33" s="128"/>
      <c r="B33" s="129"/>
      <c r="C33" s="129"/>
      <c r="D33" s="129"/>
      <c r="E33" s="129"/>
      <c r="F33" s="129"/>
      <c r="G33" s="130"/>
    </row>
    <row r="34" spans="1:7" ht="15" customHeight="1" x14ac:dyDescent="0.25">
      <c r="A34" s="128"/>
      <c r="B34" s="129"/>
      <c r="C34" s="129"/>
      <c r="D34" s="129"/>
      <c r="E34" s="129"/>
      <c r="F34" s="129"/>
      <c r="G34" s="130"/>
    </row>
    <row r="35" spans="1:7" ht="15" customHeight="1" x14ac:dyDescent="0.25">
      <c r="A35" s="128"/>
      <c r="B35" s="129"/>
      <c r="C35" s="129"/>
      <c r="D35" s="129"/>
      <c r="E35" s="129"/>
      <c r="F35" s="129"/>
      <c r="G35" s="130"/>
    </row>
    <row r="36" spans="1:7" ht="15" customHeight="1" x14ac:dyDescent="0.25">
      <c r="A36" s="128"/>
      <c r="B36" s="129"/>
      <c r="C36" s="129"/>
      <c r="D36" s="129"/>
      <c r="E36" s="129"/>
      <c r="F36" s="129"/>
      <c r="G36" s="130"/>
    </row>
    <row r="37" spans="1:7" ht="15" customHeight="1" x14ac:dyDescent="0.25">
      <c r="A37" s="128"/>
      <c r="B37" s="129"/>
      <c r="C37" s="129"/>
      <c r="D37" s="129"/>
      <c r="E37" s="129"/>
      <c r="F37" s="129"/>
      <c r="G37" s="130"/>
    </row>
    <row r="38" spans="1:7" ht="15" customHeight="1" x14ac:dyDescent="0.25">
      <c r="A38" s="128"/>
      <c r="B38" s="129"/>
      <c r="C38" s="129"/>
      <c r="D38" s="129"/>
      <c r="E38" s="129"/>
      <c r="F38" s="129"/>
      <c r="G38" s="130"/>
    </row>
    <row r="39" spans="1:7" ht="15" customHeight="1" x14ac:dyDescent="0.25">
      <c r="A39" s="128"/>
      <c r="B39" s="129"/>
      <c r="C39" s="129"/>
      <c r="D39" s="129"/>
      <c r="E39" s="129"/>
      <c r="F39" s="129"/>
      <c r="G39" s="130"/>
    </row>
    <row r="40" spans="1:7" ht="15" customHeight="1" x14ac:dyDescent="0.25">
      <c r="A40" s="128"/>
      <c r="B40" s="129"/>
      <c r="C40" s="129"/>
      <c r="D40" s="129"/>
      <c r="E40" s="129"/>
      <c r="F40" s="129"/>
      <c r="G40" s="130"/>
    </row>
    <row r="41" spans="1:7" ht="15" customHeight="1" x14ac:dyDescent="0.25">
      <c r="A41" s="128"/>
      <c r="B41" s="129"/>
      <c r="C41" s="129"/>
      <c r="D41" s="129"/>
      <c r="E41" s="129"/>
      <c r="F41" s="129"/>
      <c r="G41" s="130"/>
    </row>
    <row r="42" spans="1:7" ht="15" customHeight="1" x14ac:dyDescent="0.25">
      <c r="A42" s="128"/>
      <c r="B42" s="129"/>
      <c r="C42" s="129"/>
      <c r="D42" s="129"/>
      <c r="E42" s="129"/>
      <c r="F42" s="129"/>
      <c r="G42" s="130"/>
    </row>
    <row r="43" spans="1:7" ht="15" customHeight="1" x14ac:dyDescent="0.25">
      <c r="A43" s="128"/>
      <c r="B43" s="129"/>
      <c r="C43" s="129"/>
      <c r="D43" s="129"/>
      <c r="E43" s="129"/>
      <c r="F43" s="129"/>
      <c r="G43" s="130"/>
    </row>
    <row r="44" spans="1:7" ht="15" customHeight="1" x14ac:dyDescent="0.25">
      <c r="A44" s="131"/>
      <c r="B44" s="132"/>
      <c r="C44" s="132"/>
      <c r="D44" s="132"/>
      <c r="E44" s="132"/>
      <c r="F44" s="132"/>
      <c r="G44" s="133"/>
    </row>
  </sheetData>
  <mergeCells count="2">
    <mergeCell ref="A1:G3"/>
    <mergeCell ref="A4:G44"/>
  </mergeCells>
  <pageMargins left="0.7" right="0.7" top="0.75" bottom="0.75" header="0.3" footer="0.3"/>
  <pageSetup orientation="portrait" r:id="rId1"/>
  <headerFooter>
    <oddHeader>&amp;L&amp;G&amp;R&amp;G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34E8A-01CB-452B-8670-77C4CEFAC345}">
  <sheetPr>
    <tabColor rgb="FF0070C0"/>
  </sheetPr>
  <dimension ref="A1:N44"/>
  <sheetViews>
    <sheetView view="pageLayout" zoomScaleNormal="85" workbookViewId="0">
      <selection activeCell="H33" sqref="H33:N44"/>
    </sheetView>
  </sheetViews>
  <sheetFormatPr baseColWidth="10" defaultRowHeight="15" x14ac:dyDescent="0.25"/>
  <cols>
    <col min="7" max="7" width="21.42578125" customWidth="1"/>
    <col min="8" max="8" width="32.7109375" customWidth="1"/>
    <col min="9" max="9" width="7.7109375" customWidth="1"/>
    <col min="10" max="10" width="5.42578125" customWidth="1"/>
    <col min="11" max="11" width="4.5703125" hidden="1" customWidth="1"/>
    <col min="14" max="14" width="21.7109375" customWidth="1"/>
  </cols>
  <sheetData>
    <row r="1" spans="1:14" ht="15" customHeight="1" x14ac:dyDescent="0.25">
      <c r="A1" s="95" t="s">
        <v>30</v>
      </c>
      <c r="B1" s="96"/>
      <c r="C1" s="96"/>
      <c r="D1" s="96"/>
      <c r="E1" s="96"/>
      <c r="F1" s="96"/>
      <c r="G1" s="97"/>
      <c r="H1" s="95" t="str">
        <f>A1</f>
        <v>1. Monetäre Anreize und Zusatzleistungen</v>
      </c>
      <c r="I1" s="96"/>
      <c r="J1" s="96"/>
      <c r="K1" s="96"/>
      <c r="L1" s="96"/>
      <c r="M1" s="96"/>
      <c r="N1" s="97"/>
    </row>
    <row r="2" spans="1:14" ht="15.75" customHeight="1" x14ac:dyDescent="0.25">
      <c r="A2" s="98"/>
      <c r="B2" s="99"/>
      <c r="C2" s="99"/>
      <c r="D2" s="99"/>
      <c r="E2" s="99"/>
      <c r="F2" s="99"/>
      <c r="G2" s="100"/>
      <c r="H2" s="98"/>
      <c r="I2" s="99"/>
      <c r="J2" s="99"/>
      <c r="K2" s="99"/>
      <c r="L2" s="99"/>
      <c r="M2" s="99"/>
      <c r="N2" s="100"/>
    </row>
    <row r="3" spans="1:14" ht="15.75" customHeight="1" x14ac:dyDescent="0.25">
      <c r="A3" s="137"/>
      <c r="B3" s="138"/>
      <c r="C3" s="138"/>
      <c r="D3" s="138"/>
      <c r="E3" s="138"/>
      <c r="F3" s="138"/>
      <c r="G3" s="139"/>
      <c r="H3" s="137"/>
      <c r="I3" s="138"/>
      <c r="J3" s="138"/>
      <c r="K3" s="138"/>
      <c r="L3" s="138"/>
      <c r="M3" s="138"/>
      <c r="N3" s="139"/>
    </row>
    <row r="4" spans="1:14" ht="31.5" customHeight="1" x14ac:dyDescent="0.25">
      <c r="A4" s="134" t="s">
        <v>766</v>
      </c>
      <c r="B4" s="135"/>
      <c r="C4" s="135"/>
      <c r="D4" s="135"/>
      <c r="E4" s="135"/>
      <c r="F4" s="135"/>
      <c r="G4" s="136"/>
      <c r="H4" s="65" t="s">
        <v>775</v>
      </c>
      <c r="I4" s="66"/>
      <c r="J4" s="66"/>
      <c r="K4" s="66"/>
      <c r="L4" s="66"/>
      <c r="M4" s="66"/>
      <c r="N4" s="67"/>
    </row>
    <row r="5" spans="1:14" ht="18.75" customHeight="1" x14ac:dyDescent="0.25">
      <c r="A5" s="128"/>
      <c r="B5" s="129"/>
      <c r="C5" s="129"/>
      <c r="D5" s="129"/>
      <c r="E5" s="129"/>
      <c r="F5" s="129"/>
      <c r="G5" s="130"/>
      <c r="H5" s="118"/>
      <c r="I5" s="119"/>
      <c r="J5" s="119"/>
      <c r="K5" s="119"/>
      <c r="L5" s="119"/>
      <c r="M5" s="119"/>
      <c r="N5" s="120"/>
    </row>
    <row r="6" spans="1:14" ht="21" customHeight="1" x14ac:dyDescent="0.25">
      <c r="A6" s="128"/>
      <c r="B6" s="129"/>
      <c r="C6" s="129"/>
      <c r="D6" s="129"/>
      <c r="E6" s="129"/>
      <c r="F6" s="129"/>
      <c r="G6" s="130"/>
      <c r="H6" s="118"/>
      <c r="I6" s="119"/>
      <c r="J6" s="119"/>
      <c r="K6" s="119"/>
      <c r="L6" s="119"/>
      <c r="M6" s="119"/>
      <c r="N6" s="120"/>
    </row>
    <row r="7" spans="1:14" ht="15" customHeight="1" x14ac:dyDescent="0.25">
      <c r="A7" s="128"/>
      <c r="B7" s="129"/>
      <c r="C7" s="129"/>
      <c r="D7" s="129"/>
      <c r="E7" s="129"/>
      <c r="F7" s="129"/>
      <c r="G7" s="130"/>
      <c r="H7" s="68"/>
      <c r="I7" s="69"/>
      <c r="J7" s="69"/>
      <c r="K7" s="69"/>
      <c r="L7" s="69"/>
      <c r="M7" s="69"/>
      <c r="N7" s="70"/>
    </row>
    <row r="8" spans="1:14" ht="24.75" customHeight="1" x14ac:dyDescent="0.35">
      <c r="A8" s="128"/>
      <c r="B8" s="129"/>
      <c r="C8" s="129"/>
      <c r="D8" s="129"/>
      <c r="E8" s="129"/>
      <c r="F8" s="129"/>
      <c r="G8" s="130"/>
      <c r="H8" s="19" t="s">
        <v>76</v>
      </c>
      <c r="I8" s="160" t="s">
        <v>762</v>
      </c>
      <c r="J8" s="160"/>
      <c r="K8" s="19"/>
      <c r="L8" s="145" t="s">
        <v>765</v>
      </c>
      <c r="M8" s="145"/>
      <c r="N8" s="145"/>
    </row>
    <row r="9" spans="1:14" ht="15" customHeight="1" x14ac:dyDescent="0.25">
      <c r="A9" s="128"/>
      <c r="B9" s="129"/>
      <c r="C9" s="129"/>
      <c r="D9" s="129"/>
      <c r="E9" s="129"/>
      <c r="F9" s="129"/>
      <c r="G9" s="130"/>
      <c r="H9" s="153" t="s">
        <v>80</v>
      </c>
      <c r="I9" s="143">
        <v>1</v>
      </c>
      <c r="J9" s="144"/>
      <c r="K9" s="12"/>
      <c r="L9" s="146" t="s">
        <v>876</v>
      </c>
      <c r="M9" s="147"/>
      <c r="N9" s="148"/>
    </row>
    <row r="10" spans="1:14" ht="15" customHeight="1" x14ac:dyDescent="0.25">
      <c r="A10" s="128"/>
      <c r="B10" s="129"/>
      <c r="C10" s="129"/>
      <c r="D10" s="129"/>
      <c r="E10" s="129"/>
      <c r="F10" s="129"/>
      <c r="G10" s="130"/>
      <c r="H10" s="153"/>
      <c r="I10" s="155">
        <v>2</v>
      </c>
      <c r="J10" s="156"/>
      <c r="K10" s="11"/>
      <c r="L10" s="146" t="s">
        <v>717</v>
      </c>
      <c r="M10" s="147"/>
      <c r="N10" s="148"/>
    </row>
    <row r="11" spans="1:14" ht="15" customHeight="1" x14ac:dyDescent="0.25">
      <c r="A11" s="128"/>
      <c r="B11" s="129"/>
      <c r="C11" s="129"/>
      <c r="D11" s="129"/>
      <c r="E11" s="129"/>
      <c r="F11" s="129"/>
      <c r="G11" s="130"/>
      <c r="H11" s="153"/>
      <c r="I11" s="155">
        <v>3</v>
      </c>
      <c r="J11" s="156"/>
      <c r="K11" s="11"/>
      <c r="L11" s="149" t="s">
        <v>760</v>
      </c>
      <c r="M11" s="150"/>
      <c r="N11" s="151"/>
    </row>
    <row r="12" spans="1:14" ht="15" customHeight="1" x14ac:dyDescent="0.25">
      <c r="A12" s="128"/>
      <c r="B12" s="129"/>
      <c r="C12" s="129"/>
      <c r="D12" s="129"/>
      <c r="E12" s="129"/>
      <c r="F12" s="129"/>
      <c r="G12" s="130"/>
      <c r="H12" s="153"/>
      <c r="I12" s="155">
        <v>4</v>
      </c>
      <c r="J12" s="156"/>
      <c r="K12" s="11"/>
      <c r="L12" s="149" t="s">
        <v>725</v>
      </c>
      <c r="M12" s="150"/>
      <c r="N12" s="151"/>
    </row>
    <row r="13" spans="1:14" ht="15" customHeight="1" x14ac:dyDescent="0.25">
      <c r="A13" s="128"/>
      <c r="B13" s="129"/>
      <c r="C13" s="129"/>
      <c r="D13" s="129"/>
      <c r="E13" s="129"/>
      <c r="F13" s="129"/>
      <c r="G13" s="130"/>
      <c r="H13" s="154"/>
      <c r="I13" s="143">
        <v>5</v>
      </c>
      <c r="J13" s="144"/>
      <c r="K13" s="12"/>
      <c r="L13" s="149" t="s">
        <v>758</v>
      </c>
      <c r="M13" s="150"/>
      <c r="N13" s="151"/>
    </row>
    <row r="14" spans="1:14" ht="15" customHeight="1" x14ac:dyDescent="0.25">
      <c r="A14" s="128"/>
      <c r="B14" s="129"/>
      <c r="C14" s="129"/>
      <c r="D14" s="129"/>
      <c r="E14" s="129"/>
      <c r="F14" s="129"/>
      <c r="G14" s="130"/>
      <c r="H14" s="157"/>
      <c r="I14" s="158"/>
      <c r="J14" s="158"/>
      <c r="K14" s="158"/>
      <c r="L14" s="158"/>
      <c r="M14" s="158"/>
      <c r="N14" s="159"/>
    </row>
    <row r="15" spans="1:14" ht="15" customHeight="1" x14ac:dyDescent="0.25">
      <c r="A15" s="128"/>
      <c r="B15" s="129"/>
      <c r="C15" s="129"/>
      <c r="D15" s="129"/>
      <c r="E15" s="129"/>
      <c r="F15" s="129"/>
      <c r="G15" s="130"/>
      <c r="H15" s="152" t="s">
        <v>77</v>
      </c>
      <c r="I15" s="155">
        <v>1</v>
      </c>
      <c r="J15" s="156"/>
      <c r="K15" s="10"/>
      <c r="L15" s="149" t="s">
        <v>327</v>
      </c>
      <c r="M15" s="150"/>
      <c r="N15" s="151"/>
    </row>
    <row r="16" spans="1:14" ht="15" customHeight="1" x14ac:dyDescent="0.25">
      <c r="A16" s="128"/>
      <c r="B16" s="129"/>
      <c r="C16" s="129"/>
      <c r="D16" s="129"/>
      <c r="E16" s="129"/>
      <c r="F16" s="129"/>
      <c r="G16" s="130"/>
      <c r="H16" s="153"/>
      <c r="I16" s="155">
        <v>2</v>
      </c>
      <c r="J16" s="156"/>
      <c r="K16" s="11"/>
      <c r="L16" s="149" t="s">
        <v>573</v>
      </c>
      <c r="M16" s="150"/>
      <c r="N16" s="151"/>
    </row>
    <row r="17" spans="1:14" ht="15" customHeight="1" x14ac:dyDescent="0.25">
      <c r="A17" s="128"/>
      <c r="B17" s="129"/>
      <c r="C17" s="129"/>
      <c r="D17" s="129"/>
      <c r="E17" s="129"/>
      <c r="F17" s="129"/>
      <c r="G17" s="130"/>
      <c r="H17" s="153"/>
      <c r="I17" s="143">
        <v>3</v>
      </c>
      <c r="J17" s="144"/>
      <c r="K17" s="11"/>
      <c r="L17" s="149" t="s">
        <v>56</v>
      </c>
      <c r="M17" s="150"/>
      <c r="N17" s="151"/>
    </row>
    <row r="18" spans="1:14" ht="15" customHeight="1" x14ac:dyDescent="0.25">
      <c r="A18" s="128"/>
      <c r="B18" s="129"/>
      <c r="C18" s="129"/>
      <c r="D18" s="129"/>
      <c r="E18" s="129"/>
      <c r="F18" s="129"/>
      <c r="G18" s="130"/>
      <c r="H18" s="153"/>
      <c r="I18" s="143">
        <v>4</v>
      </c>
      <c r="J18" s="144"/>
      <c r="K18" s="11"/>
      <c r="L18" s="149" t="s">
        <v>697</v>
      </c>
      <c r="M18" s="150"/>
      <c r="N18" s="151"/>
    </row>
    <row r="19" spans="1:14" ht="15" customHeight="1" x14ac:dyDescent="0.25">
      <c r="A19" s="128"/>
      <c r="B19" s="129"/>
      <c r="C19" s="129"/>
      <c r="D19" s="129"/>
      <c r="E19" s="129"/>
      <c r="F19" s="129"/>
      <c r="G19" s="130"/>
      <c r="H19" s="154"/>
      <c r="I19" s="143">
        <v>5</v>
      </c>
      <c r="J19" s="144"/>
      <c r="K19" s="12"/>
      <c r="L19" s="149" t="s">
        <v>594</v>
      </c>
      <c r="M19" s="150"/>
      <c r="N19" s="151"/>
    </row>
    <row r="20" spans="1:14" ht="15" customHeight="1" x14ac:dyDescent="0.25">
      <c r="A20" s="128"/>
      <c r="B20" s="129"/>
      <c r="C20" s="129"/>
      <c r="D20" s="129"/>
      <c r="E20" s="129"/>
      <c r="F20" s="129"/>
      <c r="G20" s="130"/>
      <c r="H20" s="157"/>
      <c r="I20" s="158"/>
      <c r="J20" s="158"/>
      <c r="K20" s="158"/>
      <c r="L20" s="158"/>
      <c r="M20" s="158"/>
      <c r="N20" s="159"/>
    </row>
    <row r="21" spans="1:14" ht="15" customHeight="1" x14ac:dyDescent="0.25">
      <c r="A21" s="128"/>
      <c r="B21" s="129"/>
      <c r="C21" s="129"/>
      <c r="D21" s="129"/>
      <c r="E21" s="129"/>
      <c r="F21" s="129"/>
      <c r="G21" s="130"/>
      <c r="H21" s="152" t="s">
        <v>777</v>
      </c>
      <c r="I21" s="155">
        <v>1</v>
      </c>
      <c r="J21" s="156"/>
      <c r="K21" s="10"/>
      <c r="L21" s="149" t="s">
        <v>702</v>
      </c>
      <c r="M21" s="150"/>
      <c r="N21" s="151"/>
    </row>
    <row r="22" spans="1:14" ht="15" customHeight="1" x14ac:dyDescent="0.25">
      <c r="A22" s="128"/>
      <c r="B22" s="129"/>
      <c r="C22" s="129"/>
      <c r="D22" s="129"/>
      <c r="E22" s="129"/>
      <c r="F22" s="129"/>
      <c r="G22" s="130"/>
      <c r="H22" s="153"/>
      <c r="I22" s="155">
        <v>2</v>
      </c>
      <c r="J22" s="156"/>
      <c r="K22" s="11"/>
      <c r="L22" s="149" t="s">
        <v>49</v>
      </c>
      <c r="M22" s="150"/>
      <c r="N22" s="151"/>
    </row>
    <row r="23" spans="1:14" ht="15" customHeight="1" x14ac:dyDescent="0.25">
      <c r="A23" s="128"/>
      <c r="B23" s="129"/>
      <c r="C23" s="129"/>
      <c r="D23" s="129"/>
      <c r="E23" s="129"/>
      <c r="F23" s="129"/>
      <c r="G23" s="130"/>
      <c r="H23" s="153"/>
      <c r="I23" s="155">
        <v>3</v>
      </c>
      <c r="J23" s="156"/>
      <c r="K23" s="11"/>
      <c r="L23" s="149" t="s">
        <v>171</v>
      </c>
      <c r="M23" s="150"/>
      <c r="N23" s="151"/>
    </row>
    <row r="24" spans="1:14" ht="15.75" customHeight="1" x14ac:dyDescent="0.25">
      <c r="A24" s="128"/>
      <c r="B24" s="129"/>
      <c r="C24" s="129"/>
      <c r="D24" s="129"/>
      <c r="E24" s="129"/>
      <c r="F24" s="129"/>
      <c r="G24" s="130"/>
      <c r="H24" s="153"/>
      <c r="I24" s="155">
        <v>4</v>
      </c>
      <c r="J24" s="156"/>
      <c r="K24" s="11"/>
      <c r="L24" s="149" t="s">
        <v>612</v>
      </c>
      <c r="M24" s="150"/>
      <c r="N24" s="151"/>
    </row>
    <row r="25" spans="1:14" ht="15" customHeight="1" x14ac:dyDescent="0.25">
      <c r="A25" s="128"/>
      <c r="B25" s="129"/>
      <c r="C25" s="129"/>
      <c r="D25" s="129"/>
      <c r="E25" s="129"/>
      <c r="F25" s="129"/>
      <c r="G25" s="130"/>
      <c r="H25" s="154"/>
      <c r="I25" s="155">
        <v>5</v>
      </c>
      <c r="J25" s="156"/>
      <c r="K25" s="12"/>
      <c r="L25" s="149" t="s">
        <v>452</v>
      </c>
      <c r="M25" s="150"/>
      <c r="N25" s="151"/>
    </row>
    <row r="26" spans="1:14" ht="15" customHeight="1" x14ac:dyDescent="0.25">
      <c r="A26" s="128"/>
      <c r="B26" s="129"/>
      <c r="C26" s="129"/>
      <c r="D26" s="129"/>
      <c r="E26" s="129"/>
      <c r="F26" s="129"/>
      <c r="G26" s="130"/>
      <c r="H26" s="157"/>
      <c r="I26" s="158"/>
      <c r="J26" s="158"/>
      <c r="K26" s="158"/>
      <c r="L26" s="158"/>
      <c r="M26" s="158"/>
      <c r="N26" s="159"/>
    </row>
    <row r="27" spans="1:14" ht="15" customHeight="1" x14ac:dyDescent="0.25">
      <c r="A27" s="128"/>
      <c r="B27" s="129"/>
      <c r="C27" s="129"/>
      <c r="D27" s="129"/>
      <c r="E27" s="129"/>
      <c r="F27" s="129"/>
      <c r="G27" s="130"/>
      <c r="H27" s="152" t="s">
        <v>79</v>
      </c>
      <c r="I27" s="155">
        <v>1</v>
      </c>
      <c r="J27" s="156"/>
      <c r="K27" s="10"/>
      <c r="L27" s="149" t="s">
        <v>209</v>
      </c>
      <c r="M27" s="150"/>
      <c r="N27" s="151"/>
    </row>
    <row r="28" spans="1:14" ht="15" customHeight="1" x14ac:dyDescent="0.25">
      <c r="A28" s="128"/>
      <c r="B28" s="129"/>
      <c r="C28" s="129"/>
      <c r="D28" s="129"/>
      <c r="E28" s="129"/>
      <c r="F28" s="129"/>
      <c r="G28" s="130"/>
      <c r="H28" s="153"/>
      <c r="I28" s="155">
        <v>2</v>
      </c>
      <c r="J28" s="156"/>
      <c r="K28" s="11"/>
      <c r="L28" s="149" t="s">
        <v>500</v>
      </c>
      <c r="M28" s="150"/>
      <c r="N28" s="151"/>
    </row>
    <row r="29" spans="1:14" ht="15" customHeight="1" x14ac:dyDescent="0.25">
      <c r="A29" s="128"/>
      <c r="B29" s="129"/>
      <c r="C29" s="129"/>
      <c r="D29" s="129"/>
      <c r="E29" s="129"/>
      <c r="F29" s="129"/>
      <c r="G29" s="130"/>
      <c r="H29" s="153"/>
      <c r="I29" s="155">
        <v>3</v>
      </c>
      <c r="J29" s="156"/>
      <c r="K29" s="11"/>
      <c r="L29" s="149" t="s">
        <v>211</v>
      </c>
      <c r="M29" s="150"/>
      <c r="N29" s="151"/>
    </row>
    <row r="30" spans="1:14" ht="15" customHeight="1" x14ac:dyDescent="0.25">
      <c r="A30" s="128"/>
      <c r="B30" s="129"/>
      <c r="C30" s="129"/>
      <c r="D30" s="129"/>
      <c r="E30" s="129"/>
      <c r="F30" s="129"/>
      <c r="G30" s="130"/>
      <c r="H30" s="153"/>
      <c r="I30" s="155">
        <v>4</v>
      </c>
      <c r="J30" s="156"/>
      <c r="K30" s="11"/>
      <c r="L30" s="149" t="s">
        <v>128</v>
      </c>
      <c r="M30" s="150"/>
      <c r="N30" s="151"/>
    </row>
    <row r="31" spans="1:14" ht="15" customHeight="1" x14ac:dyDescent="0.25">
      <c r="A31" s="128"/>
      <c r="B31" s="129"/>
      <c r="C31" s="129"/>
      <c r="D31" s="129"/>
      <c r="E31" s="129"/>
      <c r="F31" s="129"/>
      <c r="G31" s="130"/>
      <c r="H31" s="154"/>
      <c r="I31" s="155">
        <v>5</v>
      </c>
      <c r="J31" s="156"/>
      <c r="K31" s="12"/>
      <c r="L31" s="149" t="s">
        <v>774</v>
      </c>
      <c r="M31" s="150"/>
      <c r="N31" s="151"/>
    </row>
    <row r="32" spans="1:14" ht="15" customHeight="1" x14ac:dyDescent="0.25">
      <c r="A32" s="128"/>
      <c r="B32" s="129"/>
      <c r="C32" s="129"/>
      <c r="D32" s="129"/>
      <c r="E32" s="129"/>
      <c r="F32" s="129"/>
      <c r="G32" s="130"/>
      <c r="H32" s="140"/>
      <c r="I32" s="141"/>
      <c r="J32" s="141"/>
      <c r="K32" s="141"/>
      <c r="L32" s="141"/>
      <c r="M32" s="141"/>
      <c r="N32" s="142"/>
    </row>
    <row r="33" spans="1:14" ht="15" customHeight="1" x14ac:dyDescent="0.25">
      <c r="A33" s="128"/>
      <c r="B33" s="129"/>
      <c r="C33" s="129"/>
      <c r="D33" s="129"/>
      <c r="E33" s="129"/>
      <c r="F33" s="129"/>
      <c r="G33" s="130"/>
      <c r="H33" s="37"/>
      <c r="I33" s="37"/>
      <c r="J33" s="37"/>
      <c r="K33" s="37"/>
      <c r="L33" s="37"/>
      <c r="M33" s="37"/>
      <c r="N33" s="37"/>
    </row>
    <row r="34" spans="1:14" ht="15" customHeight="1" x14ac:dyDescent="0.25">
      <c r="A34" s="128"/>
      <c r="B34" s="129"/>
      <c r="C34" s="129"/>
      <c r="D34" s="129"/>
      <c r="E34" s="129"/>
      <c r="F34" s="129"/>
      <c r="G34" s="130"/>
      <c r="H34" s="37"/>
      <c r="I34" s="37"/>
      <c r="J34" s="37"/>
      <c r="K34" s="37"/>
      <c r="L34" s="37"/>
      <c r="M34" s="37"/>
      <c r="N34" s="37"/>
    </row>
    <row r="35" spans="1:14" ht="15" customHeight="1" x14ac:dyDescent="0.25">
      <c r="A35" s="128"/>
      <c r="B35" s="129"/>
      <c r="C35" s="129"/>
      <c r="D35" s="129"/>
      <c r="E35" s="129"/>
      <c r="F35" s="129"/>
      <c r="G35" s="130"/>
      <c r="H35" s="37"/>
      <c r="I35" s="37"/>
      <c r="J35" s="37"/>
      <c r="K35" s="37"/>
      <c r="L35" s="37"/>
      <c r="M35" s="37"/>
      <c r="N35" s="37"/>
    </row>
    <row r="36" spans="1:14" ht="15" customHeight="1" x14ac:dyDescent="0.25">
      <c r="A36" s="128"/>
      <c r="B36" s="129"/>
      <c r="C36" s="129"/>
      <c r="D36" s="129"/>
      <c r="E36" s="129"/>
      <c r="F36" s="129"/>
      <c r="G36" s="130"/>
      <c r="H36" s="37"/>
      <c r="I36" s="37"/>
      <c r="J36" s="37"/>
      <c r="K36" s="37"/>
      <c r="L36" s="37"/>
      <c r="M36" s="37"/>
      <c r="N36" s="37"/>
    </row>
    <row r="37" spans="1:14" ht="15" customHeight="1" x14ac:dyDescent="0.25">
      <c r="A37" s="128"/>
      <c r="B37" s="129"/>
      <c r="C37" s="129"/>
      <c r="D37" s="129"/>
      <c r="E37" s="129"/>
      <c r="F37" s="129"/>
      <c r="G37" s="130"/>
      <c r="H37" s="37"/>
      <c r="I37" s="37"/>
      <c r="J37" s="37"/>
      <c r="K37" s="37"/>
      <c r="L37" s="37"/>
      <c r="M37" s="37"/>
      <c r="N37" s="37"/>
    </row>
    <row r="38" spans="1:14" ht="15" customHeight="1" x14ac:dyDescent="0.25">
      <c r="A38" s="128"/>
      <c r="B38" s="129"/>
      <c r="C38" s="129"/>
      <c r="D38" s="129"/>
      <c r="E38" s="129"/>
      <c r="F38" s="129"/>
      <c r="G38" s="130"/>
      <c r="H38" s="37"/>
      <c r="I38" s="37"/>
      <c r="J38" s="37"/>
      <c r="K38" s="37"/>
      <c r="L38" s="37"/>
      <c r="M38" s="37"/>
      <c r="N38" s="37"/>
    </row>
    <row r="39" spans="1:14" ht="15" customHeight="1" x14ac:dyDescent="0.25">
      <c r="A39" s="128"/>
      <c r="B39" s="129"/>
      <c r="C39" s="129"/>
      <c r="D39" s="129"/>
      <c r="E39" s="129"/>
      <c r="F39" s="129"/>
      <c r="G39" s="130"/>
      <c r="H39" s="37"/>
      <c r="I39" s="37"/>
      <c r="J39" s="37"/>
      <c r="K39" s="37"/>
      <c r="L39" s="37"/>
      <c r="M39" s="37"/>
      <c r="N39" s="37"/>
    </row>
    <row r="40" spans="1:14" ht="15" customHeight="1" x14ac:dyDescent="0.25">
      <c r="A40" s="128"/>
      <c r="B40" s="129"/>
      <c r="C40" s="129"/>
      <c r="D40" s="129"/>
      <c r="E40" s="129"/>
      <c r="F40" s="129"/>
      <c r="G40" s="130"/>
      <c r="H40" s="37"/>
      <c r="I40" s="37"/>
      <c r="J40" s="37"/>
      <c r="K40" s="37"/>
      <c r="L40" s="37"/>
      <c r="M40" s="37"/>
      <c r="N40" s="37"/>
    </row>
    <row r="41" spans="1:14" ht="15" customHeight="1" x14ac:dyDescent="0.25">
      <c r="A41" s="128"/>
      <c r="B41" s="129"/>
      <c r="C41" s="129"/>
      <c r="D41" s="129"/>
      <c r="E41" s="129"/>
      <c r="F41" s="129"/>
      <c r="G41" s="130"/>
      <c r="H41" s="37"/>
      <c r="I41" s="37"/>
      <c r="J41" s="37"/>
      <c r="K41" s="37"/>
      <c r="L41" s="37"/>
      <c r="M41" s="37"/>
      <c r="N41" s="37"/>
    </row>
    <row r="42" spans="1:14" ht="15" customHeight="1" x14ac:dyDescent="0.25">
      <c r="A42" s="128"/>
      <c r="B42" s="129"/>
      <c r="C42" s="129"/>
      <c r="D42" s="129"/>
      <c r="E42" s="129"/>
      <c r="F42" s="129"/>
      <c r="G42" s="130"/>
      <c r="H42" s="37"/>
      <c r="I42" s="37"/>
      <c r="J42" s="37"/>
      <c r="K42" s="37"/>
      <c r="L42" s="37"/>
      <c r="M42" s="37"/>
      <c r="N42" s="37"/>
    </row>
    <row r="43" spans="1:14" ht="15" customHeight="1" x14ac:dyDescent="0.25">
      <c r="A43" s="128"/>
      <c r="B43" s="129"/>
      <c r="C43" s="129"/>
      <c r="D43" s="129"/>
      <c r="E43" s="129"/>
      <c r="F43" s="129"/>
      <c r="G43" s="130"/>
      <c r="H43" s="37"/>
      <c r="I43" s="37"/>
      <c r="J43" s="37"/>
      <c r="K43" s="37"/>
      <c r="L43" s="37"/>
      <c r="M43" s="37"/>
      <c r="N43" s="37"/>
    </row>
    <row r="44" spans="1:14" ht="15" customHeight="1" x14ac:dyDescent="0.25">
      <c r="A44" s="131"/>
      <c r="B44" s="132"/>
      <c r="C44" s="132"/>
      <c r="D44" s="132"/>
      <c r="E44" s="132"/>
      <c r="F44" s="132"/>
      <c r="G44" s="133"/>
      <c r="H44" s="37"/>
      <c r="I44" s="37"/>
      <c r="J44" s="37"/>
      <c r="K44" s="37"/>
      <c r="L44" s="37"/>
      <c r="M44" s="37"/>
      <c r="N44" s="37"/>
    </row>
  </sheetData>
  <mergeCells count="55">
    <mergeCell ref="H27:H31"/>
    <mergeCell ref="I8:J8"/>
    <mergeCell ref="I27:J27"/>
    <mergeCell ref="I28:J28"/>
    <mergeCell ref="I29:J29"/>
    <mergeCell ref="I30:J30"/>
    <mergeCell ref="I31:J31"/>
    <mergeCell ref="H26:N26"/>
    <mergeCell ref="L27:N27"/>
    <mergeCell ref="L28:N28"/>
    <mergeCell ref="L29:N29"/>
    <mergeCell ref="L30:N30"/>
    <mergeCell ref="L31:N31"/>
    <mergeCell ref="I10:J10"/>
    <mergeCell ref="I11:J11"/>
    <mergeCell ref="I12:J12"/>
    <mergeCell ref="I13:J13"/>
    <mergeCell ref="I15:J15"/>
    <mergeCell ref="I16:J16"/>
    <mergeCell ref="I17:J17"/>
    <mergeCell ref="H14:N14"/>
    <mergeCell ref="L15:N15"/>
    <mergeCell ref="L16:N16"/>
    <mergeCell ref="L17:N17"/>
    <mergeCell ref="H9:H13"/>
    <mergeCell ref="I19:J19"/>
    <mergeCell ref="H15:H19"/>
    <mergeCell ref="L25:N25"/>
    <mergeCell ref="I21:J21"/>
    <mergeCell ref="I22:J22"/>
    <mergeCell ref="I23:J23"/>
    <mergeCell ref="I24:J24"/>
    <mergeCell ref="I25:J25"/>
    <mergeCell ref="H20:N20"/>
    <mergeCell ref="L21:N21"/>
    <mergeCell ref="L22:N22"/>
    <mergeCell ref="L23:N23"/>
    <mergeCell ref="L24:N24"/>
    <mergeCell ref="H21:H25"/>
    <mergeCell ref="H4:N7"/>
    <mergeCell ref="A4:G44"/>
    <mergeCell ref="A1:G3"/>
    <mergeCell ref="H33:N44"/>
    <mergeCell ref="H32:N32"/>
    <mergeCell ref="I9:J9"/>
    <mergeCell ref="H1:N3"/>
    <mergeCell ref="L8:N8"/>
    <mergeCell ref="L9:N9"/>
    <mergeCell ref="L10:N10"/>
    <mergeCell ref="L11:N11"/>
    <mergeCell ref="L12:N12"/>
    <mergeCell ref="L13:N13"/>
    <mergeCell ref="L18:N18"/>
    <mergeCell ref="L19:N19"/>
    <mergeCell ref="I18:J18"/>
  </mergeCells>
  <pageMargins left="0.7" right="0.7" top="0.75" bottom="0.75" header="0.3" footer="0.3"/>
  <pageSetup orientation="portrait" r:id="rId1"/>
  <headerFooter>
    <oddHeader>&amp;L&amp;G&amp;R&amp;G</oddHead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16AF9-015F-45EC-B897-F63C46790950}">
  <sheetPr>
    <tabColor rgb="FF0070C0"/>
  </sheetPr>
  <dimension ref="A1:N44"/>
  <sheetViews>
    <sheetView view="pageLayout" zoomScaleNormal="100" workbookViewId="0">
      <selection activeCell="H27" sqref="H27:N44"/>
    </sheetView>
  </sheetViews>
  <sheetFormatPr baseColWidth="10" defaultRowHeight="15" x14ac:dyDescent="0.25"/>
  <cols>
    <col min="7" max="7" width="21.42578125" customWidth="1"/>
    <col min="8" max="8" width="32.7109375" customWidth="1"/>
    <col min="9" max="9" width="7.7109375" customWidth="1"/>
    <col min="10" max="10" width="5.42578125" customWidth="1"/>
    <col min="11" max="11" width="0" hidden="1" customWidth="1"/>
    <col min="14" max="14" width="21.7109375" customWidth="1"/>
  </cols>
  <sheetData>
    <row r="1" spans="1:14" ht="15" customHeight="1" x14ac:dyDescent="0.25">
      <c r="A1" s="98" t="s">
        <v>81</v>
      </c>
      <c r="B1" s="99"/>
      <c r="C1" s="99"/>
      <c r="D1" s="99"/>
      <c r="E1" s="99"/>
      <c r="F1" s="99"/>
      <c r="G1" s="100"/>
      <c r="H1" s="98" t="str">
        <f>A1</f>
        <v>2. Mitarbeiterentwicklung</v>
      </c>
      <c r="I1" s="99"/>
      <c r="J1" s="99"/>
      <c r="K1" s="99"/>
      <c r="L1" s="99"/>
      <c r="M1" s="99"/>
      <c r="N1" s="100"/>
    </row>
    <row r="2" spans="1:14" ht="15.75" customHeight="1" x14ac:dyDescent="0.25">
      <c r="A2" s="98"/>
      <c r="B2" s="99"/>
      <c r="C2" s="99"/>
      <c r="D2" s="99"/>
      <c r="E2" s="99"/>
      <c r="F2" s="99"/>
      <c r="G2" s="100"/>
      <c r="H2" s="98"/>
      <c r="I2" s="99"/>
      <c r="J2" s="99"/>
      <c r="K2" s="99"/>
      <c r="L2" s="99"/>
      <c r="M2" s="99"/>
      <c r="N2" s="100"/>
    </row>
    <row r="3" spans="1:14" ht="15.75" customHeight="1" x14ac:dyDescent="0.25">
      <c r="A3" s="98"/>
      <c r="B3" s="99"/>
      <c r="C3" s="99"/>
      <c r="D3" s="99"/>
      <c r="E3" s="99"/>
      <c r="F3" s="99"/>
      <c r="G3" s="100"/>
      <c r="H3" s="98"/>
      <c r="I3" s="99"/>
      <c r="J3" s="99"/>
      <c r="K3" s="99"/>
      <c r="L3" s="99"/>
      <c r="M3" s="99"/>
      <c r="N3" s="100"/>
    </row>
    <row r="4" spans="1:14" ht="31.5" customHeight="1" x14ac:dyDescent="0.25">
      <c r="A4" s="128" t="s">
        <v>766</v>
      </c>
      <c r="B4" s="129"/>
      <c r="C4" s="129"/>
      <c r="D4" s="129"/>
      <c r="E4" s="129"/>
      <c r="F4" s="129"/>
      <c r="G4" s="130"/>
      <c r="H4" s="118" t="s">
        <v>775</v>
      </c>
      <c r="I4" s="119"/>
      <c r="J4" s="119"/>
      <c r="K4" s="119"/>
      <c r="L4" s="119"/>
      <c r="M4" s="119"/>
      <c r="N4" s="120"/>
    </row>
    <row r="5" spans="1:14" ht="18.75" customHeight="1" x14ac:dyDescent="0.25">
      <c r="A5" s="128"/>
      <c r="B5" s="129"/>
      <c r="C5" s="129"/>
      <c r="D5" s="129"/>
      <c r="E5" s="129"/>
      <c r="F5" s="129"/>
      <c r="G5" s="130"/>
      <c r="H5" s="118"/>
      <c r="I5" s="119"/>
      <c r="J5" s="119"/>
      <c r="K5" s="119"/>
      <c r="L5" s="119"/>
      <c r="M5" s="119"/>
      <c r="N5" s="120"/>
    </row>
    <row r="6" spans="1:14" ht="21" customHeight="1" x14ac:dyDescent="0.25">
      <c r="A6" s="128"/>
      <c r="B6" s="129"/>
      <c r="C6" s="129"/>
      <c r="D6" s="129"/>
      <c r="E6" s="129"/>
      <c r="F6" s="129"/>
      <c r="G6" s="130"/>
      <c r="H6" s="118"/>
      <c r="I6" s="119"/>
      <c r="J6" s="119"/>
      <c r="K6" s="119"/>
      <c r="L6" s="119"/>
      <c r="M6" s="119"/>
      <c r="N6" s="120"/>
    </row>
    <row r="7" spans="1:14" ht="15" customHeight="1" x14ac:dyDescent="0.25">
      <c r="A7" s="128"/>
      <c r="B7" s="129"/>
      <c r="C7" s="129"/>
      <c r="D7" s="129"/>
      <c r="E7" s="129"/>
      <c r="F7" s="129"/>
      <c r="G7" s="130"/>
      <c r="H7" s="68"/>
      <c r="I7" s="69"/>
      <c r="J7" s="69"/>
      <c r="K7" s="69"/>
      <c r="L7" s="69"/>
      <c r="M7" s="69"/>
      <c r="N7" s="70"/>
    </row>
    <row r="8" spans="1:14" ht="24.6" customHeight="1" x14ac:dyDescent="0.35">
      <c r="A8" s="128"/>
      <c r="B8" s="129"/>
      <c r="C8" s="129"/>
      <c r="D8" s="129"/>
      <c r="E8" s="129"/>
      <c r="F8" s="129"/>
      <c r="G8" s="130"/>
      <c r="H8" s="19" t="s">
        <v>76</v>
      </c>
      <c r="I8" s="160" t="s">
        <v>762</v>
      </c>
      <c r="J8" s="160"/>
      <c r="K8" s="19"/>
      <c r="L8" s="145" t="s">
        <v>765</v>
      </c>
      <c r="M8" s="145"/>
      <c r="N8" s="145"/>
    </row>
    <row r="9" spans="1:14" ht="15" customHeight="1" x14ac:dyDescent="0.25">
      <c r="A9" s="128"/>
      <c r="B9" s="129"/>
      <c r="C9" s="129"/>
      <c r="D9" s="129"/>
      <c r="E9" s="129"/>
      <c r="F9" s="129"/>
      <c r="G9" s="130"/>
      <c r="H9" s="153" t="s">
        <v>82</v>
      </c>
      <c r="I9" s="143">
        <v>1</v>
      </c>
      <c r="J9" s="144"/>
      <c r="K9" s="12"/>
      <c r="L9" s="149" t="s">
        <v>727</v>
      </c>
      <c r="M9" s="150"/>
      <c r="N9" s="151"/>
    </row>
    <row r="10" spans="1:14" ht="15" customHeight="1" x14ac:dyDescent="0.25">
      <c r="A10" s="128"/>
      <c r="B10" s="129"/>
      <c r="C10" s="129"/>
      <c r="D10" s="129"/>
      <c r="E10" s="129"/>
      <c r="F10" s="129"/>
      <c r="G10" s="130"/>
      <c r="H10" s="153"/>
      <c r="I10" s="155">
        <v>2</v>
      </c>
      <c r="J10" s="156"/>
      <c r="K10" s="11"/>
      <c r="L10" s="149" t="s">
        <v>732</v>
      </c>
      <c r="M10" s="150"/>
      <c r="N10" s="151"/>
    </row>
    <row r="11" spans="1:14" ht="15" customHeight="1" x14ac:dyDescent="0.25">
      <c r="A11" s="128"/>
      <c r="B11" s="129"/>
      <c r="C11" s="129"/>
      <c r="D11" s="129"/>
      <c r="E11" s="129"/>
      <c r="F11" s="129"/>
      <c r="G11" s="130"/>
      <c r="H11" s="153"/>
      <c r="I11" s="155">
        <v>3</v>
      </c>
      <c r="J11" s="156"/>
      <c r="K11" s="11"/>
      <c r="L11" s="149" t="s">
        <v>147</v>
      </c>
      <c r="M11" s="150"/>
      <c r="N11" s="151"/>
    </row>
    <row r="12" spans="1:14" ht="15" customHeight="1" x14ac:dyDescent="0.25">
      <c r="A12" s="128"/>
      <c r="B12" s="129"/>
      <c r="C12" s="129"/>
      <c r="D12" s="129"/>
      <c r="E12" s="129"/>
      <c r="F12" s="129"/>
      <c r="G12" s="130"/>
      <c r="H12" s="153"/>
      <c r="I12" s="155">
        <v>4</v>
      </c>
      <c r="J12" s="156"/>
      <c r="K12" s="11"/>
      <c r="L12" s="149" t="s">
        <v>590</v>
      </c>
      <c r="M12" s="150"/>
      <c r="N12" s="151"/>
    </row>
    <row r="13" spans="1:14" ht="15" customHeight="1" x14ac:dyDescent="0.25">
      <c r="A13" s="128"/>
      <c r="B13" s="129"/>
      <c r="C13" s="129"/>
      <c r="D13" s="129"/>
      <c r="E13" s="129"/>
      <c r="F13" s="129"/>
      <c r="G13" s="130"/>
      <c r="H13" s="154"/>
      <c r="I13" s="143">
        <v>5</v>
      </c>
      <c r="J13" s="144"/>
      <c r="K13" s="12"/>
      <c r="L13" s="149" t="s">
        <v>558</v>
      </c>
      <c r="M13" s="150"/>
      <c r="N13" s="151"/>
    </row>
    <row r="14" spans="1:14" ht="15" customHeight="1" x14ac:dyDescent="0.25">
      <c r="A14" s="128"/>
      <c r="B14" s="129"/>
      <c r="C14" s="129"/>
      <c r="D14" s="129"/>
      <c r="E14" s="129"/>
      <c r="F14" s="129"/>
      <c r="G14" s="130"/>
      <c r="H14" s="157"/>
      <c r="I14" s="158"/>
      <c r="J14" s="158"/>
      <c r="K14" s="158"/>
      <c r="L14" s="158"/>
      <c r="M14" s="158"/>
      <c r="N14" s="159"/>
    </row>
    <row r="15" spans="1:14" ht="15" customHeight="1" x14ac:dyDescent="0.25">
      <c r="A15" s="128"/>
      <c r="B15" s="129"/>
      <c r="C15" s="129"/>
      <c r="D15" s="129"/>
      <c r="E15" s="129"/>
      <c r="F15" s="129"/>
      <c r="G15" s="130"/>
      <c r="H15" s="152" t="s">
        <v>776</v>
      </c>
      <c r="I15" s="155">
        <v>1</v>
      </c>
      <c r="J15" s="156"/>
      <c r="K15" s="10"/>
      <c r="L15" s="149" t="s">
        <v>629</v>
      </c>
      <c r="M15" s="150"/>
      <c r="N15" s="151"/>
    </row>
    <row r="16" spans="1:14" ht="15" customHeight="1" x14ac:dyDescent="0.25">
      <c r="A16" s="128"/>
      <c r="B16" s="129"/>
      <c r="C16" s="129"/>
      <c r="D16" s="129"/>
      <c r="E16" s="129"/>
      <c r="F16" s="129"/>
      <c r="G16" s="130"/>
      <c r="H16" s="153"/>
      <c r="I16" s="155">
        <v>2</v>
      </c>
      <c r="J16" s="156"/>
      <c r="K16" s="11"/>
      <c r="L16" s="149" t="s">
        <v>228</v>
      </c>
      <c r="M16" s="150"/>
      <c r="N16" s="151"/>
    </row>
    <row r="17" spans="1:14" ht="15" customHeight="1" x14ac:dyDescent="0.25">
      <c r="A17" s="128"/>
      <c r="B17" s="129"/>
      <c r="C17" s="129"/>
      <c r="D17" s="129"/>
      <c r="E17" s="129"/>
      <c r="F17" s="129"/>
      <c r="G17" s="130"/>
      <c r="H17" s="153"/>
      <c r="I17" s="143">
        <v>3</v>
      </c>
      <c r="J17" s="144"/>
      <c r="K17" s="11"/>
      <c r="L17" s="149" t="s">
        <v>388</v>
      </c>
      <c r="M17" s="150"/>
      <c r="N17" s="151"/>
    </row>
    <row r="18" spans="1:14" ht="15" customHeight="1" x14ac:dyDescent="0.25">
      <c r="A18" s="128"/>
      <c r="B18" s="129"/>
      <c r="C18" s="129"/>
      <c r="D18" s="129"/>
      <c r="E18" s="129"/>
      <c r="F18" s="129"/>
      <c r="G18" s="130"/>
      <c r="H18" s="153"/>
      <c r="I18" s="143">
        <v>4</v>
      </c>
      <c r="J18" s="144"/>
      <c r="K18" s="11"/>
      <c r="L18" s="149" t="s">
        <v>203</v>
      </c>
      <c r="M18" s="150"/>
      <c r="N18" s="151"/>
    </row>
    <row r="19" spans="1:14" ht="15" customHeight="1" x14ac:dyDescent="0.25">
      <c r="A19" s="128"/>
      <c r="B19" s="129"/>
      <c r="C19" s="129"/>
      <c r="D19" s="129"/>
      <c r="E19" s="129"/>
      <c r="F19" s="129"/>
      <c r="G19" s="130"/>
      <c r="H19" s="154"/>
      <c r="I19" s="143">
        <v>5</v>
      </c>
      <c r="J19" s="144"/>
      <c r="K19" s="12"/>
      <c r="L19" s="149" t="s">
        <v>479</v>
      </c>
      <c r="M19" s="150"/>
      <c r="N19" s="151"/>
    </row>
    <row r="20" spans="1:14" ht="15" customHeight="1" x14ac:dyDescent="0.25">
      <c r="A20" s="128"/>
      <c r="B20" s="129"/>
      <c r="C20" s="129"/>
      <c r="D20" s="129"/>
      <c r="E20" s="129"/>
      <c r="F20" s="129"/>
      <c r="G20" s="130"/>
      <c r="H20" s="157"/>
      <c r="I20" s="158"/>
      <c r="J20" s="158"/>
      <c r="K20" s="158"/>
      <c r="L20" s="158"/>
      <c r="M20" s="158"/>
      <c r="N20" s="159"/>
    </row>
    <row r="21" spans="1:14" ht="15" customHeight="1" x14ac:dyDescent="0.25">
      <c r="A21" s="128"/>
      <c r="B21" s="129"/>
      <c r="C21" s="129"/>
      <c r="D21" s="129"/>
      <c r="E21" s="129"/>
      <c r="F21" s="129"/>
      <c r="G21" s="130"/>
      <c r="H21" s="152" t="s">
        <v>84</v>
      </c>
      <c r="I21" s="155">
        <v>1</v>
      </c>
      <c r="J21" s="156"/>
      <c r="K21" s="10"/>
      <c r="L21" s="149" t="s">
        <v>426</v>
      </c>
      <c r="M21" s="150"/>
      <c r="N21" s="151"/>
    </row>
    <row r="22" spans="1:14" ht="15" customHeight="1" x14ac:dyDescent="0.25">
      <c r="A22" s="128"/>
      <c r="B22" s="129"/>
      <c r="C22" s="129"/>
      <c r="D22" s="129"/>
      <c r="E22" s="129"/>
      <c r="F22" s="129"/>
      <c r="G22" s="130"/>
      <c r="H22" s="153"/>
      <c r="I22" s="155">
        <v>2</v>
      </c>
      <c r="J22" s="156"/>
      <c r="K22" s="11"/>
      <c r="L22" s="149" t="s">
        <v>314</v>
      </c>
      <c r="M22" s="150"/>
      <c r="N22" s="151"/>
    </row>
    <row r="23" spans="1:14" ht="15" customHeight="1" x14ac:dyDescent="0.25">
      <c r="A23" s="128"/>
      <c r="B23" s="129"/>
      <c r="C23" s="129"/>
      <c r="D23" s="129"/>
      <c r="E23" s="129"/>
      <c r="F23" s="129"/>
      <c r="G23" s="130"/>
      <c r="H23" s="153"/>
      <c r="I23" s="155">
        <v>3</v>
      </c>
      <c r="J23" s="156"/>
      <c r="K23" s="11"/>
      <c r="L23" s="149" t="s">
        <v>666</v>
      </c>
      <c r="M23" s="150"/>
      <c r="N23" s="151"/>
    </row>
    <row r="24" spans="1:14" ht="15.75" customHeight="1" x14ac:dyDescent="0.25">
      <c r="A24" s="128"/>
      <c r="B24" s="129"/>
      <c r="C24" s="129"/>
      <c r="D24" s="129"/>
      <c r="E24" s="129"/>
      <c r="F24" s="129"/>
      <c r="G24" s="130"/>
      <c r="H24" s="153"/>
      <c r="I24" s="155">
        <v>4</v>
      </c>
      <c r="J24" s="156"/>
      <c r="K24" s="11"/>
      <c r="L24" s="149" t="s">
        <v>396</v>
      </c>
      <c r="M24" s="150"/>
      <c r="N24" s="151"/>
    </row>
    <row r="25" spans="1:14" ht="15" customHeight="1" x14ac:dyDescent="0.25">
      <c r="A25" s="128"/>
      <c r="B25" s="129"/>
      <c r="C25" s="129"/>
      <c r="D25" s="129"/>
      <c r="E25" s="129"/>
      <c r="F25" s="129"/>
      <c r="G25" s="130"/>
      <c r="H25" s="154"/>
      <c r="I25" s="155">
        <v>5</v>
      </c>
      <c r="J25" s="156"/>
      <c r="K25" s="12"/>
      <c r="L25" s="149" t="s">
        <v>273</v>
      </c>
      <c r="M25" s="150"/>
      <c r="N25" s="151"/>
    </row>
    <row r="26" spans="1:14" ht="15" customHeight="1" x14ac:dyDescent="0.25">
      <c r="A26" s="128"/>
      <c r="B26" s="129"/>
      <c r="C26" s="129"/>
      <c r="D26" s="129"/>
      <c r="E26" s="129"/>
      <c r="F26" s="129"/>
      <c r="G26" s="130"/>
      <c r="H26" s="140"/>
      <c r="I26" s="141"/>
      <c r="J26" s="141"/>
      <c r="K26" s="141"/>
      <c r="L26" s="141"/>
      <c r="M26" s="141"/>
      <c r="N26" s="142"/>
    </row>
    <row r="27" spans="1:14" ht="15" customHeight="1" x14ac:dyDescent="0.25">
      <c r="A27" s="128"/>
      <c r="B27" s="129"/>
      <c r="C27" s="129"/>
      <c r="D27" s="129"/>
      <c r="E27" s="129"/>
      <c r="F27" s="129"/>
      <c r="G27" s="130"/>
      <c r="H27" s="33"/>
      <c r="I27" s="34"/>
      <c r="J27" s="34"/>
      <c r="K27" s="34"/>
      <c r="L27" s="34"/>
      <c r="M27" s="34"/>
      <c r="N27" s="35"/>
    </row>
    <row r="28" spans="1:14" ht="15" customHeight="1" x14ac:dyDescent="0.25">
      <c r="A28" s="128"/>
      <c r="B28" s="129"/>
      <c r="C28" s="129"/>
      <c r="D28" s="129"/>
      <c r="E28" s="129"/>
      <c r="F28" s="129"/>
      <c r="G28" s="130"/>
      <c r="H28" s="36"/>
      <c r="I28" s="37"/>
      <c r="J28" s="37"/>
      <c r="K28" s="37"/>
      <c r="L28" s="37"/>
      <c r="M28" s="37"/>
      <c r="N28" s="38"/>
    </row>
    <row r="29" spans="1:14" ht="15" customHeight="1" x14ac:dyDescent="0.25">
      <c r="A29" s="128"/>
      <c r="B29" s="129"/>
      <c r="C29" s="129"/>
      <c r="D29" s="129"/>
      <c r="E29" s="129"/>
      <c r="F29" s="129"/>
      <c r="G29" s="130"/>
      <c r="H29" s="36"/>
      <c r="I29" s="37"/>
      <c r="J29" s="37"/>
      <c r="K29" s="37"/>
      <c r="L29" s="37"/>
      <c r="M29" s="37"/>
      <c r="N29" s="38"/>
    </row>
    <row r="30" spans="1:14" ht="15" customHeight="1" x14ac:dyDescent="0.25">
      <c r="A30" s="128"/>
      <c r="B30" s="129"/>
      <c r="C30" s="129"/>
      <c r="D30" s="129"/>
      <c r="E30" s="129"/>
      <c r="F30" s="129"/>
      <c r="G30" s="130"/>
      <c r="H30" s="36"/>
      <c r="I30" s="37"/>
      <c r="J30" s="37"/>
      <c r="K30" s="37"/>
      <c r="L30" s="37"/>
      <c r="M30" s="37"/>
      <c r="N30" s="38"/>
    </row>
    <row r="31" spans="1:14" ht="15" customHeight="1" x14ac:dyDescent="0.25">
      <c r="A31" s="128"/>
      <c r="B31" s="129"/>
      <c r="C31" s="129"/>
      <c r="D31" s="129"/>
      <c r="E31" s="129"/>
      <c r="F31" s="129"/>
      <c r="G31" s="130"/>
      <c r="H31" s="36"/>
      <c r="I31" s="37"/>
      <c r="J31" s="37"/>
      <c r="K31" s="37"/>
      <c r="L31" s="37"/>
      <c r="M31" s="37"/>
      <c r="N31" s="38"/>
    </row>
    <row r="32" spans="1:14" ht="15" customHeight="1" x14ac:dyDescent="0.25">
      <c r="A32" s="128"/>
      <c r="B32" s="129"/>
      <c r="C32" s="129"/>
      <c r="D32" s="129"/>
      <c r="E32" s="129"/>
      <c r="F32" s="129"/>
      <c r="G32" s="130"/>
      <c r="H32" s="36"/>
      <c r="I32" s="37"/>
      <c r="J32" s="37"/>
      <c r="K32" s="37"/>
      <c r="L32" s="37"/>
      <c r="M32" s="37"/>
      <c r="N32" s="38"/>
    </row>
    <row r="33" spans="1:14" ht="15" customHeight="1" x14ac:dyDescent="0.25">
      <c r="A33" s="128"/>
      <c r="B33" s="129"/>
      <c r="C33" s="129"/>
      <c r="D33" s="129"/>
      <c r="E33" s="129"/>
      <c r="F33" s="129"/>
      <c r="G33" s="130"/>
      <c r="H33" s="36"/>
      <c r="I33" s="37"/>
      <c r="J33" s="37"/>
      <c r="K33" s="37"/>
      <c r="L33" s="37"/>
      <c r="M33" s="37"/>
      <c r="N33" s="38"/>
    </row>
    <row r="34" spans="1:14" ht="15" customHeight="1" x14ac:dyDescent="0.25">
      <c r="A34" s="128"/>
      <c r="B34" s="129"/>
      <c r="C34" s="129"/>
      <c r="D34" s="129"/>
      <c r="E34" s="129"/>
      <c r="F34" s="129"/>
      <c r="G34" s="130"/>
      <c r="H34" s="36"/>
      <c r="I34" s="37"/>
      <c r="J34" s="37"/>
      <c r="K34" s="37"/>
      <c r="L34" s="37"/>
      <c r="M34" s="37"/>
      <c r="N34" s="38"/>
    </row>
    <row r="35" spans="1:14" ht="15" customHeight="1" x14ac:dyDescent="0.25">
      <c r="A35" s="128"/>
      <c r="B35" s="129"/>
      <c r="C35" s="129"/>
      <c r="D35" s="129"/>
      <c r="E35" s="129"/>
      <c r="F35" s="129"/>
      <c r="G35" s="130"/>
      <c r="H35" s="36"/>
      <c r="I35" s="37"/>
      <c r="J35" s="37"/>
      <c r="K35" s="37"/>
      <c r="L35" s="37"/>
      <c r="M35" s="37"/>
      <c r="N35" s="38"/>
    </row>
    <row r="36" spans="1:14" ht="15" customHeight="1" x14ac:dyDescent="0.25">
      <c r="A36" s="128"/>
      <c r="B36" s="129"/>
      <c r="C36" s="129"/>
      <c r="D36" s="129"/>
      <c r="E36" s="129"/>
      <c r="F36" s="129"/>
      <c r="G36" s="130"/>
      <c r="H36" s="36"/>
      <c r="I36" s="37"/>
      <c r="J36" s="37"/>
      <c r="K36" s="37"/>
      <c r="L36" s="37"/>
      <c r="M36" s="37"/>
      <c r="N36" s="38"/>
    </row>
    <row r="37" spans="1:14" ht="15" customHeight="1" x14ac:dyDescent="0.25">
      <c r="A37" s="128"/>
      <c r="B37" s="129"/>
      <c r="C37" s="129"/>
      <c r="D37" s="129"/>
      <c r="E37" s="129"/>
      <c r="F37" s="129"/>
      <c r="G37" s="130"/>
      <c r="H37" s="36"/>
      <c r="I37" s="37"/>
      <c r="J37" s="37"/>
      <c r="K37" s="37"/>
      <c r="L37" s="37"/>
      <c r="M37" s="37"/>
      <c r="N37" s="38"/>
    </row>
    <row r="38" spans="1:14" ht="15" customHeight="1" x14ac:dyDescent="0.25">
      <c r="A38" s="128"/>
      <c r="B38" s="129"/>
      <c r="C38" s="129"/>
      <c r="D38" s="129"/>
      <c r="E38" s="129"/>
      <c r="F38" s="129"/>
      <c r="G38" s="130"/>
      <c r="H38" s="36"/>
      <c r="I38" s="37"/>
      <c r="J38" s="37"/>
      <c r="K38" s="37"/>
      <c r="L38" s="37"/>
      <c r="M38" s="37"/>
      <c r="N38" s="38"/>
    </row>
    <row r="39" spans="1:14" ht="15" customHeight="1" x14ac:dyDescent="0.25">
      <c r="A39" s="128"/>
      <c r="B39" s="129"/>
      <c r="C39" s="129"/>
      <c r="D39" s="129"/>
      <c r="E39" s="129"/>
      <c r="F39" s="129"/>
      <c r="G39" s="130"/>
      <c r="H39" s="36"/>
      <c r="I39" s="37"/>
      <c r="J39" s="37"/>
      <c r="K39" s="37"/>
      <c r="L39" s="37"/>
      <c r="M39" s="37"/>
      <c r="N39" s="38"/>
    </row>
    <row r="40" spans="1:14" ht="15" customHeight="1" x14ac:dyDescent="0.25">
      <c r="A40" s="128"/>
      <c r="B40" s="129"/>
      <c r="C40" s="129"/>
      <c r="D40" s="129"/>
      <c r="E40" s="129"/>
      <c r="F40" s="129"/>
      <c r="G40" s="130"/>
      <c r="H40" s="36"/>
      <c r="I40" s="37"/>
      <c r="J40" s="37"/>
      <c r="K40" s="37"/>
      <c r="L40" s="37"/>
      <c r="M40" s="37"/>
      <c r="N40" s="38"/>
    </row>
    <row r="41" spans="1:14" ht="15" customHeight="1" x14ac:dyDescent="0.25">
      <c r="A41" s="128"/>
      <c r="B41" s="129"/>
      <c r="C41" s="129"/>
      <c r="D41" s="129"/>
      <c r="E41" s="129"/>
      <c r="F41" s="129"/>
      <c r="G41" s="130"/>
      <c r="H41" s="36"/>
      <c r="I41" s="37"/>
      <c r="J41" s="37"/>
      <c r="K41" s="37"/>
      <c r="L41" s="37"/>
      <c r="M41" s="37"/>
      <c r="N41" s="38"/>
    </row>
    <row r="42" spans="1:14" ht="15" customHeight="1" x14ac:dyDescent="0.25">
      <c r="A42" s="128"/>
      <c r="B42" s="129"/>
      <c r="C42" s="129"/>
      <c r="D42" s="129"/>
      <c r="E42" s="129"/>
      <c r="F42" s="129"/>
      <c r="G42" s="130"/>
      <c r="H42" s="36"/>
      <c r="I42" s="37"/>
      <c r="J42" s="37"/>
      <c r="K42" s="37"/>
      <c r="L42" s="37"/>
      <c r="M42" s="37"/>
      <c r="N42" s="38"/>
    </row>
    <row r="43" spans="1:14" ht="15" customHeight="1" x14ac:dyDescent="0.25">
      <c r="A43" s="128"/>
      <c r="B43" s="129"/>
      <c r="C43" s="129"/>
      <c r="D43" s="129"/>
      <c r="E43" s="129"/>
      <c r="F43" s="129"/>
      <c r="G43" s="130"/>
      <c r="H43" s="36"/>
      <c r="I43" s="37"/>
      <c r="J43" s="37"/>
      <c r="K43" s="37"/>
      <c r="L43" s="37"/>
      <c r="M43" s="37"/>
      <c r="N43" s="38"/>
    </row>
    <row r="44" spans="1:14" ht="15" customHeight="1" x14ac:dyDescent="0.25">
      <c r="A44" s="131"/>
      <c r="B44" s="132"/>
      <c r="C44" s="132"/>
      <c r="D44" s="132"/>
      <c r="E44" s="132"/>
      <c r="F44" s="132"/>
      <c r="G44" s="133"/>
      <c r="H44" s="39"/>
      <c r="I44" s="40"/>
      <c r="J44" s="40"/>
      <c r="K44" s="40"/>
      <c r="L44" s="40"/>
      <c r="M44" s="40"/>
      <c r="N44" s="41"/>
    </row>
  </sheetData>
  <mergeCells count="43">
    <mergeCell ref="H20:N20"/>
    <mergeCell ref="H21:H25"/>
    <mergeCell ref="I21:J21"/>
    <mergeCell ref="L21:N21"/>
    <mergeCell ref="I22:J22"/>
    <mergeCell ref="L22:N22"/>
    <mergeCell ref="I23:J23"/>
    <mergeCell ref="L23:N23"/>
    <mergeCell ref="I24:J24"/>
    <mergeCell ref="L24:N24"/>
    <mergeCell ref="I25:J25"/>
    <mergeCell ref="L25:N25"/>
    <mergeCell ref="L12:N12"/>
    <mergeCell ref="I13:J13"/>
    <mergeCell ref="L13:N13"/>
    <mergeCell ref="H14:N14"/>
    <mergeCell ref="H15:H19"/>
    <mergeCell ref="I15:J15"/>
    <mergeCell ref="L15:N15"/>
    <mergeCell ref="I16:J16"/>
    <mergeCell ref="L16:N16"/>
    <mergeCell ref="I17:J17"/>
    <mergeCell ref="L17:N17"/>
    <mergeCell ref="I18:J18"/>
    <mergeCell ref="L18:N18"/>
    <mergeCell ref="I19:J19"/>
    <mergeCell ref="L19:N19"/>
    <mergeCell ref="A4:G44"/>
    <mergeCell ref="H4:N7"/>
    <mergeCell ref="A1:G3"/>
    <mergeCell ref="H27:N44"/>
    <mergeCell ref="H26:N26"/>
    <mergeCell ref="H1:N3"/>
    <mergeCell ref="I8:J8"/>
    <mergeCell ref="L8:N8"/>
    <mergeCell ref="H9:H13"/>
    <mergeCell ref="I9:J9"/>
    <mergeCell ref="L9:N9"/>
    <mergeCell ref="I10:J10"/>
    <mergeCell ref="L10:N10"/>
    <mergeCell ref="I11:J11"/>
    <mergeCell ref="L11:N11"/>
    <mergeCell ref="I12:J12"/>
  </mergeCells>
  <pageMargins left="0.7" right="0.7" top="0.75" bottom="0.75" header="0.3" footer="0.3"/>
  <pageSetup orientation="portrait" r:id="rId1"/>
  <headerFooter>
    <oddHeader>&amp;L&amp;G&amp;R&amp;G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4548E-EED3-4E38-8AA9-15D6CC9B87DB}">
  <sheetPr>
    <tabColor rgb="FF0070C0"/>
  </sheetPr>
  <dimension ref="A1:N51"/>
  <sheetViews>
    <sheetView view="pageLayout" zoomScaleNormal="100" workbookViewId="0">
      <selection activeCell="H40" sqref="H40:N40"/>
    </sheetView>
  </sheetViews>
  <sheetFormatPr baseColWidth="10" defaultRowHeight="15" x14ac:dyDescent="0.25"/>
  <cols>
    <col min="7" max="7" width="21.42578125" customWidth="1"/>
    <col min="8" max="8" width="32.7109375" customWidth="1"/>
    <col min="9" max="9" width="7.7109375" customWidth="1"/>
    <col min="10" max="10" width="5.42578125" customWidth="1"/>
    <col min="11" max="11" width="0" hidden="1" customWidth="1"/>
    <col min="14" max="14" width="21.7109375" customWidth="1"/>
  </cols>
  <sheetData>
    <row r="1" spans="1:14" ht="15" customHeight="1" x14ac:dyDescent="0.25">
      <c r="A1" s="95" t="s">
        <v>85</v>
      </c>
      <c r="B1" s="96"/>
      <c r="C1" s="96"/>
      <c r="D1" s="96"/>
      <c r="E1" s="96"/>
      <c r="F1" s="96"/>
      <c r="G1" s="97"/>
      <c r="H1" s="95" t="str">
        <f>A1</f>
        <v>3. Arbeitsgestaltung und Arbeitsorganisation</v>
      </c>
      <c r="I1" s="96"/>
      <c r="J1" s="96"/>
      <c r="K1" s="96"/>
      <c r="L1" s="96"/>
      <c r="M1" s="96"/>
      <c r="N1" s="97"/>
    </row>
    <row r="2" spans="1:14" ht="15.75" customHeight="1" x14ac:dyDescent="0.25">
      <c r="A2" s="98"/>
      <c r="B2" s="99"/>
      <c r="C2" s="99"/>
      <c r="D2" s="99"/>
      <c r="E2" s="99"/>
      <c r="F2" s="99"/>
      <c r="G2" s="100"/>
      <c r="H2" s="98"/>
      <c r="I2" s="99"/>
      <c r="J2" s="99"/>
      <c r="K2" s="99"/>
      <c r="L2" s="99"/>
      <c r="M2" s="99"/>
      <c r="N2" s="100"/>
    </row>
    <row r="3" spans="1:14" ht="15.75" customHeight="1" x14ac:dyDescent="0.25">
      <c r="A3" s="98"/>
      <c r="B3" s="99"/>
      <c r="C3" s="99"/>
      <c r="D3" s="99"/>
      <c r="E3" s="99"/>
      <c r="F3" s="99"/>
      <c r="G3" s="100"/>
      <c r="H3" s="98"/>
      <c r="I3" s="99"/>
      <c r="J3" s="99"/>
      <c r="K3" s="99"/>
      <c r="L3" s="99"/>
      <c r="M3" s="99"/>
      <c r="N3" s="100"/>
    </row>
    <row r="4" spans="1:14" ht="31.5" customHeight="1" x14ac:dyDescent="0.25">
      <c r="A4" s="128" t="s">
        <v>766</v>
      </c>
      <c r="B4" s="129"/>
      <c r="C4" s="129"/>
      <c r="D4" s="129"/>
      <c r="E4" s="129"/>
      <c r="F4" s="129"/>
      <c r="G4" s="130"/>
      <c r="H4" s="128" t="s">
        <v>775</v>
      </c>
      <c r="I4" s="129"/>
      <c r="J4" s="129"/>
      <c r="K4" s="129"/>
      <c r="L4" s="129"/>
      <c r="M4" s="129"/>
      <c r="N4" s="130"/>
    </row>
    <row r="5" spans="1:14" ht="18.75" customHeight="1" x14ac:dyDescent="0.25">
      <c r="A5" s="128"/>
      <c r="B5" s="129"/>
      <c r="C5" s="129"/>
      <c r="D5" s="129"/>
      <c r="E5" s="129"/>
      <c r="F5" s="129"/>
      <c r="G5" s="130"/>
      <c r="H5" s="128"/>
      <c r="I5" s="129"/>
      <c r="J5" s="129"/>
      <c r="K5" s="129"/>
      <c r="L5" s="129"/>
      <c r="M5" s="129"/>
      <c r="N5" s="130"/>
    </row>
    <row r="6" spans="1:14" ht="21" customHeight="1" x14ac:dyDescent="0.35">
      <c r="A6" s="128"/>
      <c r="B6" s="129"/>
      <c r="C6" s="129"/>
      <c r="D6" s="129"/>
      <c r="E6" s="129"/>
      <c r="F6" s="129"/>
      <c r="G6" s="130"/>
      <c r="H6" s="19" t="s">
        <v>76</v>
      </c>
      <c r="I6" s="161" t="s">
        <v>762</v>
      </c>
      <c r="J6" s="162"/>
      <c r="K6" s="19"/>
      <c r="L6" s="20" t="s">
        <v>765</v>
      </c>
      <c r="M6" s="20"/>
      <c r="N6" s="20"/>
    </row>
    <row r="7" spans="1:14" ht="14.45" customHeight="1" x14ac:dyDescent="0.25">
      <c r="A7" s="128"/>
      <c r="B7" s="129"/>
      <c r="C7" s="129"/>
      <c r="D7" s="129"/>
      <c r="E7" s="129"/>
      <c r="F7" s="129"/>
      <c r="G7" s="130"/>
      <c r="H7" s="152" t="s">
        <v>86</v>
      </c>
      <c r="I7" s="155">
        <v>1</v>
      </c>
      <c r="J7" s="156"/>
      <c r="K7" s="12"/>
      <c r="L7" s="149" t="s">
        <v>651</v>
      </c>
      <c r="M7" s="150"/>
      <c r="N7" s="151"/>
    </row>
    <row r="8" spans="1:14" ht="15" customHeight="1" x14ac:dyDescent="0.25">
      <c r="A8" s="128"/>
      <c r="B8" s="129"/>
      <c r="C8" s="129"/>
      <c r="D8" s="129"/>
      <c r="E8" s="129"/>
      <c r="F8" s="129"/>
      <c r="G8" s="130"/>
      <c r="H8" s="153"/>
      <c r="I8" s="155">
        <v>2</v>
      </c>
      <c r="J8" s="156"/>
      <c r="K8" s="11"/>
      <c r="L8" s="149" t="s">
        <v>310</v>
      </c>
      <c r="M8" s="150"/>
      <c r="N8" s="151"/>
    </row>
    <row r="9" spans="1:14" ht="14.45" customHeight="1" x14ac:dyDescent="0.25">
      <c r="A9" s="128"/>
      <c r="B9" s="129"/>
      <c r="C9" s="129"/>
      <c r="D9" s="129"/>
      <c r="E9" s="129"/>
      <c r="F9" s="129"/>
      <c r="G9" s="130"/>
      <c r="H9" s="153"/>
      <c r="I9" s="155">
        <v>3</v>
      </c>
      <c r="J9" s="156"/>
      <c r="K9" s="11"/>
      <c r="L9" s="149" t="s">
        <v>346</v>
      </c>
      <c r="M9" s="150"/>
      <c r="N9" s="151"/>
    </row>
    <row r="10" spans="1:14" ht="14.45" customHeight="1" x14ac:dyDescent="0.25">
      <c r="A10" s="128"/>
      <c r="B10" s="129"/>
      <c r="C10" s="129"/>
      <c r="D10" s="129"/>
      <c r="E10" s="129"/>
      <c r="F10" s="129"/>
      <c r="G10" s="130"/>
      <c r="H10" s="153"/>
      <c r="I10" s="155">
        <v>4</v>
      </c>
      <c r="J10" s="156"/>
      <c r="K10" s="11"/>
      <c r="L10" s="149" t="s">
        <v>132</v>
      </c>
      <c r="M10" s="150"/>
      <c r="N10" s="151"/>
    </row>
    <row r="11" spans="1:14" ht="14.45" customHeight="1" x14ac:dyDescent="0.25">
      <c r="A11" s="128"/>
      <c r="B11" s="129"/>
      <c r="C11" s="129"/>
      <c r="D11" s="129"/>
      <c r="E11" s="129"/>
      <c r="F11" s="129"/>
      <c r="G11" s="130"/>
      <c r="H11" s="154"/>
      <c r="I11" s="155">
        <v>5</v>
      </c>
      <c r="J11" s="156"/>
      <c r="K11" s="12"/>
      <c r="L11" s="149" t="s">
        <v>133</v>
      </c>
      <c r="M11" s="150"/>
      <c r="N11" s="151"/>
    </row>
    <row r="12" spans="1:14" ht="14.45" customHeight="1" x14ac:dyDescent="0.25">
      <c r="A12" s="128"/>
      <c r="B12" s="129"/>
      <c r="C12" s="129"/>
      <c r="D12" s="129"/>
      <c r="E12" s="129"/>
      <c r="F12" s="129"/>
      <c r="G12" s="130"/>
      <c r="H12" s="157"/>
      <c r="I12" s="158"/>
      <c r="J12" s="158"/>
      <c r="K12" s="158"/>
      <c r="L12" s="158"/>
      <c r="M12" s="158"/>
      <c r="N12" s="159"/>
    </row>
    <row r="13" spans="1:14" ht="14.45" customHeight="1" x14ac:dyDescent="0.25">
      <c r="A13" s="128"/>
      <c r="B13" s="129"/>
      <c r="C13" s="129"/>
      <c r="D13" s="129"/>
      <c r="E13" s="129"/>
      <c r="F13" s="129"/>
      <c r="G13" s="130"/>
      <c r="H13" s="152" t="s">
        <v>87</v>
      </c>
      <c r="I13" s="155">
        <v>1</v>
      </c>
      <c r="J13" s="156"/>
      <c r="K13" s="10"/>
      <c r="L13" s="149" t="s">
        <v>288</v>
      </c>
      <c r="M13" s="150"/>
      <c r="N13" s="151"/>
    </row>
    <row r="14" spans="1:14" ht="14.45" customHeight="1" x14ac:dyDescent="0.25">
      <c r="A14" s="128"/>
      <c r="B14" s="129"/>
      <c r="C14" s="129"/>
      <c r="D14" s="129"/>
      <c r="E14" s="129"/>
      <c r="F14" s="129"/>
      <c r="G14" s="130"/>
      <c r="H14" s="153"/>
      <c r="I14" s="155">
        <v>2</v>
      </c>
      <c r="J14" s="156"/>
      <c r="K14" s="11"/>
      <c r="L14" s="149" t="s">
        <v>240</v>
      </c>
      <c r="M14" s="150"/>
      <c r="N14" s="151"/>
    </row>
    <row r="15" spans="1:14" ht="14.45" customHeight="1" x14ac:dyDescent="0.25">
      <c r="A15" s="128"/>
      <c r="B15" s="129"/>
      <c r="C15" s="129"/>
      <c r="D15" s="129"/>
      <c r="E15" s="129"/>
      <c r="F15" s="129"/>
      <c r="G15" s="130"/>
      <c r="H15" s="153"/>
      <c r="I15" s="155">
        <v>3</v>
      </c>
      <c r="J15" s="156"/>
      <c r="K15" s="11"/>
      <c r="L15" s="149" t="s">
        <v>437</v>
      </c>
      <c r="M15" s="150"/>
      <c r="N15" s="151"/>
    </row>
    <row r="16" spans="1:14" ht="14.45" customHeight="1" x14ac:dyDescent="0.25">
      <c r="A16" s="128"/>
      <c r="B16" s="129"/>
      <c r="C16" s="129"/>
      <c r="D16" s="129"/>
      <c r="E16" s="129"/>
      <c r="F16" s="129"/>
      <c r="G16" s="130"/>
      <c r="H16" s="153"/>
      <c r="I16" s="155">
        <v>4</v>
      </c>
      <c r="J16" s="156"/>
      <c r="K16" s="11"/>
      <c r="L16" s="149" t="s">
        <v>465</v>
      </c>
      <c r="M16" s="150"/>
      <c r="N16" s="151"/>
    </row>
    <row r="17" spans="1:14" ht="14.45" customHeight="1" x14ac:dyDescent="0.25">
      <c r="A17" s="128"/>
      <c r="B17" s="129"/>
      <c r="C17" s="129"/>
      <c r="D17" s="129"/>
      <c r="E17" s="129"/>
      <c r="F17" s="129"/>
      <c r="G17" s="130"/>
      <c r="H17" s="154"/>
      <c r="I17" s="155">
        <v>5</v>
      </c>
      <c r="J17" s="156"/>
      <c r="K17" s="12"/>
      <c r="L17" s="149" t="s">
        <v>243</v>
      </c>
      <c r="M17" s="150"/>
      <c r="N17" s="151"/>
    </row>
    <row r="18" spans="1:14" ht="14.45" customHeight="1" x14ac:dyDescent="0.25">
      <c r="A18" s="128"/>
      <c r="B18" s="129"/>
      <c r="C18" s="129"/>
      <c r="D18" s="129"/>
      <c r="E18" s="129"/>
      <c r="F18" s="129"/>
      <c r="G18" s="130"/>
      <c r="H18" s="157"/>
      <c r="I18" s="158"/>
      <c r="J18" s="158"/>
      <c r="K18" s="158"/>
      <c r="L18" s="158"/>
      <c r="M18" s="158"/>
      <c r="N18" s="159"/>
    </row>
    <row r="19" spans="1:14" ht="14.45" customHeight="1" x14ac:dyDescent="0.25">
      <c r="A19" s="128"/>
      <c r="B19" s="129"/>
      <c r="C19" s="129"/>
      <c r="D19" s="129"/>
      <c r="E19" s="129"/>
      <c r="F19" s="129"/>
      <c r="G19" s="130"/>
      <c r="H19" s="152" t="s">
        <v>88</v>
      </c>
      <c r="I19" s="155">
        <v>1</v>
      </c>
      <c r="J19" s="156"/>
      <c r="K19" s="10"/>
      <c r="L19" s="149" t="s">
        <v>598</v>
      </c>
      <c r="M19" s="150"/>
      <c r="N19" s="151"/>
    </row>
    <row r="20" spans="1:14" ht="14.45" customHeight="1" x14ac:dyDescent="0.25">
      <c r="A20" s="128"/>
      <c r="B20" s="129"/>
      <c r="C20" s="129"/>
      <c r="D20" s="129"/>
      <c r="E20" s="129"/>
      <c r="F20" s="129"/>
      <c r="G20" s="130"/>
      <c r="H20" s="153"/>
      <c r="I20" s="155">
        <v>2</v>
      </c>
      <c r="J20" s="156"/>
      <c r="K20" s="11"/>
      <c r="L20" s="149" t="s">
        <v>237</v>
      </c>
      <c r="M20" s="150"/>
      <c r="N20" s="151"/>
    </row>
    <row r="21" spans="1:14" ht="14.45" customHeight="1" x14ac:dyDescent="0.25">
      <c r="A21" s="128"/>
      <c r="B21" s="129"/>
      <c r="C21" s="129"/>
      <c r="D21" s="129"/>
      <c r="E21" s="129"/>
      <c r="F21" s="129"/>
      <c r="G21" s="130"/>
      <c r="H21" s="153"/>
      <c r="I21" s="155">
        <v>3</v>
      </c>
      <c r="J21" s="156"/>
      <c r="K21" s="11"/>
      <c r="L21" s="149" t="s">
        <v>114</v>
      </c>
      <c r="M21" s="150"/>
      <c r="N21" s="151"/>
    </row>
    <row r="22" spans="1:14" ht="14.45" customHeight="1" x14ac:dyDescent="0.25">
      <c r="A22" s="128"/>
      <c r="B22" s="129"/>
      <c r="C22" s="129"/>
      <c r="D22" s="129"/>
      <c r="E22" s="129"/>
      <c r="F22" s="129"/>
      <c r="G22" s="130"/>
      <c r="H22" s="153"/>
      <c r="I22" s="155">
        <v>4</v>
      </c>
      <c r="J22" s="156"/>
      <c r="K22" s="11"/>
      <c r="L22" s="149" t="s">
        <v>382</v>
      </c>
      <c r="M22" s="150"/>
      <c r="N22" s="151"/>
    </row>
    <row r="23" spans="1:14" ht="14.45" customHeight="1" x14ac:dyDescent="0.25">
      <c r="A23" s="128"/>
      <c r="B23" s="129"/>
      <c r="C23" s="129"/>
      <c r="D23" s="129"/>
      <c r="E23" s="129"/>
      <c r="F23" s="129"/>
      <c r="G23" s="130"/>
      <c r="H23" s="154"/>
      <c r="I23" s="155">
        <v>5</v>
      </c>
      <c r="J23" s="156"/>
      <c r="K23" s="12"/>
      <c r="L23" s="149" t="s">
        <v>877</v>
      </c>
      <c r="M23" s="150"/>
      <c r="N23" s="151"/>
    </row>
    <row r="24" spans="1:14" ht="15.75" customHeight="1" x14ac:dyDescent="0.25">
      <c r="A24" s="128"/>
      <c r="B24" s="129"/>
      <c r="C24" s="129"/>
      <c r="D24" s="129"/>
      <c r="E24" s="129"/>
      <c r="F24" s="129"/>
      <c r="G24" s="130"/>
      <c r="H24" s="157"/>
      <c r="I24" s="158"/>
      <c r="J24" s="158"/>
      <c r="K24" s="158"/>
      <c r="L24" s="158"/>
      <c r="M24" s="158"/>
      <c r="N24" s="159"/>
    </row>
    <row r="25" spans="1:14" ht="14.45" customHeight="1" x14ac:dyDescent="0.25">
      <c r="A25" s="128"/>
      <c r="B25" s="129"/>
      <c r="C25" s="129"/>
      <c r="D25" s="129"/>
      <c r="E25" s="129"/>
      <c r="F25" s="129"/>
      <c r="G25" s="130"/>
      <c r="H25" s="152" t="s">
        <v>89</v>
      </c>
      <c r="I25" s="155">
        <v>1</v>
      </c>
      <c r="J25" s="156"/>
      <c r="K25" s="10"/>
      <c r="L25" s="149" t="s">
        <v>202</v>
      </c>
      <c r="M25" s="150"/>
      <c r="N25" s="151"/>
    </row>
    <row r="26" spans="1:14" ht="14.45" customHeight="1" x14ac:dyDescent="0.25">
      <c r="A26" s="128"/>
      <c r="B26" s="129"/>
      <c r="C26" s="129"/>
      <c r="D26" s="129"/>
      <c r="E26" s="129"/>
      <c r="F26" s="129"/>
      <c r="G26" s="130"/>
      <c r="H26" s="153"/>
      <c r="I26" s="155">
        <v>2</v>
      </c>
      <c r="J26" s="156"/>
      <c r="K26" s="11"/>
      <c r="L26" s="149" t="s">
        <v>503</v>
      </c>
      <c r="M26" s="150"/>
      <c r="N26" s="151"/>
    </row>
    <row r="27" spans="1:14" ht="14.45" customHeight="1" x14ac:dyDescent="0.25">
      <c r="A27" s="128"/>
      <c r="B27" s="129"/>
      <c r="C27" s="129"/>
      <c r="D27" s="129"/>
      <c r="E27" s="129"/>
      <c r="F27" s="129"/>
      <c r="G27" s="130"/>
      <c r="H27" s="153"/>
      <c r="I27" s="155">
        <v>3</v>
      </c>
      <c r="J27" s="156"/>
      <c r="K27" s="11"/>
      <c r="L27" s="149" t="s">
        <v>148</v>
      </c>
      <c r="M27" s="150"/>
      <c r="N27" s="151"/>
    </row>
    <row r="28" spans="1:14" ht="14.45" customHeight="1" x14ac:dyDescent="0.25">
      <c r="A28" s="128"/>
      <c r="B28" s="129"/>
      <c r="C28" s="129"/>
      <c r="D28" s="129"/>
      <c r="E28" s="129"/>
      <c r="F28" s="129"/>
      <c r="G28" s="130"/>
      <c r="H28" s="153"/>
      <c r="I28" s="155">
        <v>4</v>
      </c>
      <c r="J28" s="156"/>
      <c r="K28" s="11"/>
      <c r="L28" s="149" t="s">
        <v>808</v>
      </c>
      <c r="M28" s="150"/>
      <c r="N28" s="151"/>
    </row>
    <row r="29" spans="1:14" ht="14.45" customHeight="1" x14ac:dyDescent="0.25">
      <c r="A29" s="128"/>
      <c r="B29" s="129"/>
      <c r="C29" s="129"/>
      <c r="D29" s="129"/>
      <c r="E29" s="129"/>
      <c r="F29" s="129"/>
      <c r="G29" s="130"/>
      <c r="H29" s="154"/>
      <c r="I29" s="155">
        <v>5</v>
      </c>
      <c r="J29" s="156"/>
      <c r="K29" s="12"/>
      <c r="L29" s="149" t="s">
        <v>707</v>
      </c>
      <c r="M29" s="150"/>
      <c r="N29" s="151"/>
    </row>
    <row r="30" spans="1:14" ht="14.45" customHeight="1" x14ac:dyDescent="0.25">
      <c r="A30" s="128"/>
      <c r="B30" s="129"/>
      <c r="C30" s="129"/>
      <c r="D30" s="129"/>
      <c r="E30" s="129"/>
      <c r="F30" s="129"/>
      <c r="G30" s="130"/>
      <c r="H30" s="140"/>
      <c r="I30" s="141"/>
      <c r="J30" s="141"/>
      <c r="K30" s="141"/>
      <c r="L30" s="141"/>
      <c r="M30" s="141"/>
      <c r="N30" s="142"/>
    </row>
    <row r="31" spans="1:14" ht="14.45" customHeight="1" x14ac:dyDescent="0.25">
      <c r="A31" s="128"/>
      <c r="B31" s="129"/>
      <c r="C31" s="129"/>
      <c r="D31" s="129"/>
      <c r="E31" s="129"/>
      <c r="F31" s="129"/>
      <c r="G31" s="130"/>
      <c r="H31" s="152" t="s">
        <v>807</v>
      </c>
      <c r="I31" s="155">
        <v>1</v>
      </c>
      <c r="J31" s="156"/>
      <c r="K31" s="10"/>
      <c r="L31" s="149" t="s">
        <v>878</v>
      </c>
      <c r="M31" s="150"/>
      <c r="N31" s="151"/>
    </row>
    <row r="32" spans="1:14" ht="14.45" customHeight="1" x14ac:dyDescent="0.25">
      <c r="A32" s="128"/>
      <c r="B32" s="129"/>
      <c r="C32" s="129"/>
      <c r="D32" s="129"/>
      <c r="E32" s="129"/>
      <c r="F32" s="129"/>
      <c r="G32" s="130"/>
      <c r="H32" s="153"/>
      <c r="I32" s="155">
        <v>2</v>
      </c>
      <c r="J32" s="156"/>
      <c r="K32" s="11"/>
      <c r="L32" s="149" t="s">
        <v>714</v>
      </c>
      <c r="M32" s="150"/>
      <c r="N32" s="151"/>
    </row>
    <row r="33" spans="1:14" ht="14.45" customHeight="1" x14ac:dyDescent="0.25">
      <c r="A33" s="128"/>
      <c r="B33" s="129"/>
      <c r="C33" s="129"/>
      <c r="D33" s="129"/>
      <c r="E33" s="129"/>
      <c r="F33" s="129"/>
      <c r="G33" s="130"/>
      <c r="H33" s="153"/>
      <c r="I33" s="155">
        <v>3</v>
      </c>
      <c r="J33" s="156"/>
      <c r="K33" s="11"/>
      <c r="L33" s="149" t="s">
        <v>260</v>
      </c>
      <c r="M33" s="150"/>
      <c r="N33" s="151"/>
    </row>
    <row r="34" spans="1:14" ht="14.45" customHeight="1" x14ac:dyDescent="0.25">
      <c r="A34" s="128"/>
      <c r="B34" s="129"/>
      <c r="C34" s="129"/>
      <c r="D34" s="129"/>
      <c r="E34" s="129"/>
      <c r="F34" s="129"/>
      <c r="G34" s="130"/>
      <c r="H34" s="153"/>
      <c r="I34" s="155">
        <v>4</v>
      </c>
      <c r="J34" s="156"/>
      <c r="K34" s="11"/>
      <c r="L34" s="149" t="s">
        <v>547</v>
      </c>
      <c r="M34" s="150"/>
      <c r="N34" s="151"/>
    </row>
    <row r="35" spans="1:14" ht="14.45" customHeight="1" x14ac:dyDescent="0.25">
      <c r="A35" s="128"/>
      <c r="B35" s="129"/>
      <c r="C35" s="129"/>
      <c r="D35" s="129"/>
      <c r="E35" s="129"/>
      <c r="F35" s="129"/>
      <c r="G35" s="130"/>
      <c r="H35" s="154"/>
      <c r="I35" s="155">
        <v>5</v>
      </c>
      <c r="J35" s="156"/>
      <c r="K35" s="12"/>
      <c r="L35" s="149" t="s">
        <v>356</v>
      </c>
      <c r="M35" s="150"/>
      <c r="N35" s="151"/>
    </row>
    <row r="36" spans="1:14" ht="14.45" customHeight="1" x14ac:dyDescent="0.25">
      <c r="A36" s="128"/>
      <c r="B36" s="129"/>
      <c r="C36" s="129"/>
      <c r="D36" s="129"/>
      <c r="E36" s="129"/>
      <c r="F36" s="129"/>
      <c r="G36" s="130"/>
      <c r="H36" s="140"/>
      <c r="I36" s="141"/>
      <c r="J36" s="141"/>
      <c r="K36" s="141"/>
      <c r="L36" s="141"/>
      <c r="M36" s="141"/>
      <c r="N36" s="142"/>
    </row>
    <row r="37" spans="1:14" ht="14.45" customHeight="1" x14ac:dyDescent="0.25">
      <c r="A37" s="128"/>
      <c r="B37" s="129"/>
      <c r="C37" s="129"/>
      <c r="D37" s="129"/>
      <c r="E37" s="129"/>
      <c r="F37" s="129"/>
      <c r="G37" s="130"/>
      <c r="H37" s="152" t="s">
        <v>91</v>
      </c>
      <c r="I37" s="155">
        <v>1</v>
      </c>
      <c r="J37" s="156"/>
      <c r="K37" s="10"/>
      <c r="L37" s="149" t="s">
        <v>130</v>
      </c>
      <c r="M37" s="150"/>
      <c r="N37" s="151"/>
    </row>
    <row r="38" spans="1:14" ht="14.45" customHeight="1" x14ac:dyDescent="0.25">
      <c r="A38" s="128"/>
      <c r="B38" s="129"/>
      <c r="C38" s="129"/>
      <c r="D38" s="129"/>
      <c r="E38" s="129"/>
      <c r="F38" s="129"/>
      <c r="G38" s="130"/>
      <c r="H38" s="153"/>
      <c r="I38" s="155">
        <v>2</v>
      </c>
      <c r="J38" s="156"/>
      <c r="K38" s="11"/>
      <c r="L38" s="149" t="s">
        <v>129</v>
      </c>
      <c r="M38" s="150"/>
      <c r="N38" s="151"/>
    </row>
    <row r="39" spans="1:14" ht="14.45" customHeight="1" x14ac:dyDescent="0.25">
      <c r="A39" s="128"/>
      <c r="B39" s="129"/>
      <c r="C39" s="129"/>
      <c r="D39" s="129"/>
      <c r="E39" s="129"/>
      <c r="F39" s="129"/>
      <c r="G39" s="130"/>
      <c r="H39" s="154"/>
      <c r="I39" s="155">
        <v>3</v>
      </c>
      <c r="J39" s="156"/>
      <c r="K39" s="11"/>
      <c r="L39" s="149" t="s">
        <v>592</v>
      </c>
      <c r="M39" s="150"/>
      <c r="N39" s="151"/>
    </row>
    <row r="40" spans="1:14" ht="14.45" customHeight="1" x14ac:dyDescent="0.25">
      <c r="A40" s="128"/>
      <c r="B40" s="129"/>
      <c r="C40" s="129"/>
      <c r="D40" s="129"/>
      <c r="E40" s="129"/>
      <c r="F40" s="129"/>
      <c r="G40" s="130"/>
      <c r="H40" s="39"/>
      <c r="I40" s="40"/>
      <c r="J40" s="40"/>
      <c r="K40" s="40"/>
      <c r="L40" s="40"/>
      <c r="M40" s="40"/>
      <c r="N40" s="41"/>
    </row>
    <row r="41" spans="1:14" ht="14.45" customHeight="1" x14ac:dyDescent="0.25">
      <c r="A41" s="128"/>
      <c r="B41" s="129"/>
      <c r="C41" s="129"/>
      <c r="D41" s="129"/>
      <c r="E41" s="129"/>
      <c r="F41" s="129"/>
      <c r="G41" s="130"/>
      <c r="H41" s="152" t="s">
        <v>92</v>
      </c>
      <c r="I41" s="155">
        <v>1</v>
      </c>
      <c r="J41" s="156"/>
      <c r="K41" s="10"/>
      <c r="L41" s="163" t="s">
        <v>329</v>
      </c>
      <c r="M41" s="164"/>
      <c r="N41" s="165"/>
    </row>
    <row r="42" spans="1:14" ht="14.45" customHeight="1" x14ac:dyDescent="0.25">
      <c r="A42" s="128"/>
      <c r="B42" s="129"/>
      <c r="C42" s="129"/>
      <c r="D42" s="129"/>
      <c r="E42" s="129"/>
      <c r="F42" s="129"/>
      <c r="G42" s="130"/>
      <c r="H42" s="153"/>
      <c r="I42" s="155">
        <v>2</v>
      </c>
      <c r="J42" s="156"/>
      <c r="K42" s="11"/>
      <c r="L42" s="163" t="s">
        <v>122</v>
      </c>
      <c r="M42" s="164"/>
      <c r="N42" s="165"/>
    </row>
    <row r="43" spans="1:14" ht="14.45" customHeight="1" x14ac:dyDescent="0.25">
      <c r="A43" s="128"/>
      <c r="B43" s="129"/>
      <c r="C43" s="129"/>
      <c r="D43" s="129"/>
      <c r="E43" s="129"/>
      <c r="F43" s="129"/>
      <c r="G43" s="130"/>
      <c r="H43" s="153"/>
      <c r="I43" s="155">
        <v>3</v>
      </c>
      <c r="J43" s="156"/>
      <c r="K43" s="11"/>
      <c r="L43" s="163" t="s">
        <v>124</v>
      </c>
      <c r="M43" s="164"/>
      <c r="N43" s="165"/>
    </row>
    <row r="44" spans="1:14" ht="14.45" customHeight="1" x14ac:dyDescent="0.25">
      <c r="A44" s="128"/>
      <c r="B44" s="129"/>
      <c r="C44" s="129"/>
      <c r="D44" s="129"/>
      <c r="E44" s="129"/>
      <c r="F44" s="129"/>
      <c r="G44" s="130"/>
      <c r="H44" s="153"/>
      <c r="I44" s="155">
        <v>4</v>
      </c>
      <c r="J44" s="156"/>
      <c r="K44" s="11"/>
      <c r="L44" s="163" t="s">
        <v>425</v>
      </c>
      <c r="M44" s="164"/>
      <c r="N44" s="165"/>
    </row>
    <row r="45" spans="1:14" ht="15.75" customHeight="1" x14ac:dyDescent="0.25">
      <c r="A45" s="128"/>
      <c r="B45" s="129"/>
      <c r="C45" s="129"/>
      <c r="D45" s="129"/>
      <c r="E45" s="129"/>
      <c r="F45" s="129"/>
      <c r="G45" s="130"/>
      <c r="H45" s="154"/>
      <c r="I45" s="155">
        <v>5</v>
      </c>
      <c r="J45" s="156"/>
      <c r="K45" s="12"/>
      <c r="L45" s="163" t="s">
        <v>504</v>
      </c>
      <c r="M45" s="164"/>
      <c r="N45" s="165"/>
    </row>
    <row r="46" spans="1:14" ht="15.75" customHeight="1" x14ac:dyDescent="0.25">
      <c r="A46" s="131"/>
      <c r="B46" s="132"/>
      <c r="C46" s="132"/>
      <c r="D46" s="132"/>
      <c r="E46" s="132"/>
      <c r="F46" s="132"/>
      <c r="G46" s="133"/>
      <c r="H46" s="140"/>
      <c r="I46" s="141"/>
      <c r="J46" s="141"/>
      <c r="K46" s="141"/>
      <c r="L46" s="141"/>
      <c r="M46" s="141"/>
      <c r="N46" s="142"/>
    </row>
    <row r="47" spans="1:14" ht="15.75" customHeight="1" x14ac:dyDescent="0.25"/>
    <row r="49" ht="15" customHeight="1" x14ac:dyDescent="0.25"/>
    <row r="51" ht="15.75" customHeight="1" x14ac:dyDescent="0.25"/>
  </sheetData>
  <mergeCells count="85">
    <mergeCell ref="H46:N46"/>
    <mergeCell ref="I42:J42"/>
    <mergeCell ref="L42:N42"/>
    <mergeCell ref="L39:N39"/>
    <mergeCell ref="I43:J43"/>
    <mergeCell ref="L43:N43"/>
    <mergeCell ref="H41:H45"/>
    <mergeCell ref="I38:J38"/>
    <mergeCell ref="I44:J44"/>
    <mergeCell ref="I45:J45"/>
    <mergeCell ref="L45:N45"/>
    <mergeCell ref="L35:N35"/>
    <mergeCell ref="I37:J37"/>
    <mergeCell ref="L37:N37"/>
    <mergeCell ref="L41:N41"/>
    <mergeCell ref="I33:J33"/>
    <mergeCell ref="L33:N33"/>
    <mergeCell ref="I34:J34"/>
    <mergeCell ref="L34:N34"/>
    <mergeCell ref="I35:J35"/>
    <mergeCell ref="A4:G46"/>
    <mergeCell ref="H37:H39"/>
    <mergeCell ref="H7:H11"/>
    <mergeCell ref="H13:H17"/>
    <mergeCell ref="A1:G3"/>
    <mergeCell ref="H1:N3"/>
    <mergeCell ref="I13:J13"/>
    <mergeCell ref="L13:N13"/>
    <mergeCell ref="I15:J15"/>
    <mergeCell ref="L15:N15"/>
    <mergeCell ref="I16:J16"/>
    <mergeCell ref="L16:N16"/>
    <mergeCell ref="I17:J17"/>
    <mergeCell ref="L17:N17"/>
    <mergeCell ref="I19:J19"/>
    <mergeCell ref="L19:N19"/>
    <mergeCell ref="H4:N5"/>
    <mergeCell ref="H12:N12"/>
    <mergeCell ref="H18:N18"/>
    <mergeCell ref="H24:N24"/>
    <mergeCell ref="H30:N30"/>
    <mergeCell ref="H19:H23"/>
    <mergeCell ref="I21:J21"/>
    <mergeCell ref="L21:N21"/>
    <mergeCell ref="I22:J22"/>
    <mergeCell ref="L22:N22"/>
    <mergeCell ref="I23:J23"/>
    <mergeCell ref="L23:N23"/>
    <mergeCell ref="I25:J25"/>
    <mergeCell ref="L25:N25"/>
    <mergeCell ref="H25:H29"/>
    <mergeCell ref="L26:N26"/>
    <mergeCell ref="L7:N7"/>
    <mergeCell ref="L8:N8"/>
    <mergeCell ref="L9:N9"/>
    <mergeCell ref="L10:N10"/>
    <mergeCell ref="L11:N11"/>
    <mergeCell ref="I11:J11"/>
    <mergeCell ref="I14:J14"/>
    <mergeCell ref="I20:J20"/>
    <mergeCell ref="I26:J26"/>
    <mergeCell ref="I32:J32"/>
    <mergeCell ref="I29:J29"/>
    <mergeCell ref="I31:J31"/>
    <mergeCell ref="L14:N14"/>
    <mergeCell ref="L20:N20"/>
    <mergeCell ref="L32:N32"/>
    <mergeCell ref="L38:N38"/>
    <mergeCell ref="L44:N44"/>
    <mergeCell ref="H36:N36"/>
    <mergeCell ref="H40:N40"/>
    <mergeCell ref="I39:J39"/>
    <mergeCell ref="I41:J41"/>
    <mergeCell ref="I27:J27"/>
    <mergeCell ref="L27:N27"/>
    <mergeCell ref="I28:J28"/>
    <mergeCell ref="L28:N28"/>
    <mergeCell ref="L29:N29"/>
    <mergeCell ref="L31:N31"/>
    <mergeCell ref="H31:H35"/>
    <mergeCell ref="I6:J6"/>
    <mergeCell ref="I7:J7"/>
    <mergeCell ref="I8:J8"/>
    <mergeCell ref="I9:J9"/>
    <mergeCell ref="I10:J10"/>
  </mergeCells>
  <pageMargins left="0.7" right="0.7" top="0.75" bottom="0.75" header="0.3" footer="0.3"/>
  <pageSetup orientation="portrait" r:id="rId1"/>
  <headerFooter>
    <oddHeader>&amp;L&amp;G&amp;R&amp;G</oddHead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86D1F-71CB-4AD7-85D2-482B69BC777D}">
  <sheetPr>
    <tabColor rgb="FF0070C0"/>
  </sheetPr>
  <dimension ref="A1:N44"/>
  <sheetViews>
    <sheetView view="pageLayout" zoomScaleNormal="100" workbookViewId="0">
      <selection activeCell="H4" sqref="H4:N7"/>
    </sheetView>
  </sheetViews>
  <sheetFormatPr baseColWidth="10" defaultRowHeight="15" x14ac:dyDescent="0.25"/>
  <cols>
    <col min="7" max="7" width="21.42578125" customWidth="1"/>
    <col min="8" max="8" width="32.7109375" customWidth="1"/>
    <col min="9" max="9" width="7.7109375" customWidth="1"/>
    <col min="10" max="10" width="5.42578125" customWidth="1"/>
    <col min="11" max="11" width="0" hidden="1" customWidth="1"/>
    <col min="14" max="14" width="21.7109375" customWidth="1"/>
  </cols>
  <sheetData>
    <row r="1" spans="1:14" ht="15" customHeight="1" x14ac:dyDescent="0.25">
      <c r="A1" s="98" t="s">
        <v>93</v>
      </c>
      <c r="B1" s="99"/>
      <c r="C1" s="99"/>
      <c r="D1" s="99"/>
      <c r="E1" s="99"/>
      <c r="F1" s="99"/>
      <c r="G1" s="100"/>
      <c r="H1" s="98" t="str">
        <f>A1</f>
        <v>4. Mitarbeiterführung und Unternehmenskultur</v>
      </c>
      <c r="I1" s="99"/>
      <c r="J1" s="99"/>
      <c r="K1" s="99"/>
      <c r="L1" s="99"/>
      <c r="M1" s="99"/>
      <c r="N1" s="100"/>
    </row>
    <row r="2" spans="1:14" ht="15.75" customHeight="1" x14ac:dyDescent="0.25">
      <c r="A2" s="98"/>
      <c r="B2" s="99"/>
      <c r="C2" s="99"/>
      <c r="D2" s="99"/>
      <c r="E2" s="99"/>
      <c r="F2" s="99"/>
      <c r="G2" s="100"/>
      <c r="H2" s="98"/>
      <c r="I2" s="99"/>
      <c r="J2" s="99"/>
      <c r="K2" s="99"/>
      <c r="L2" s="99"/>
      <c r="M2" s="99"/>
      <c r="N2" s="100"/>
    </row>
    <row r="3" spans="1:14" ht="15.75" customHeight="1" x14ac:dyDescent="0.25">
      <c r="A3" s="98"/>
      <c r="B3" s="99"/>
      <c r="C3" s="99"/>
      <c r="D3" s="99"/>
      <c r="E3" s="99"/>
      <c r="F3" s="99"/>
      <c r="G3" s="100"/>
      <c r="H3" s="98"/>
      <c r="I3" s="99"/>
      <c r="J3" s="99"/>
      <c r="K3" s="99"/>
      <c r="L3" s="99"/>
      <c r="M3" s="99"/>
      <c r="N3" s="100"/>
    </row>
    <row r="4" spans="1:14" ht="31.5" customHeight="1" x14ac:dyDescent="0.25">
      <c r="A4" s="128" t="s">
        <v>766</v>
      </c>
      <c r="B4" s="129"/>
      <c r="C4" s="129"/>
      <c r="D4" s="129"/>
      <c r="E4" s="129"/>
      <c r="F4" s="129"/>
      <c r="G4" s="130"/>
      <c r="H4" s="118" t="s">
        <v>775</v>
      </c>
      <c r="I4" s="119"/>
      <c r="J4" s="119"/>
      <c r="K4" s="119"/>
      <c r="L4" s="119"/>
      <c r="M4" s="119"/>
      <c r="N4" s="120"/>
    </row>
    <row r="5" spans="1:14" ht="18.75" customHeight="1" x14ac:dyDescent="0.25">
      <c r="A5" s="128"/>
      <c r="B5" s="129"/>
      <c r="C5" s="129"/>
      <c r="D5" s="129"/>
      <c r="E5" s="129"/>
      <c r="F5" s="129"/>
      <c r="G5" s="130"/>
      <c r="H5" s="118"/>
      <c r="I5" s="119"/>
      <c r="J5" s="119"/>
      <c r="K5" s="119"/>
      <c r="L5" s="119"/>
      <c r="M5" s="119"/>
      <c r="N5" s="120"/>
    </row>
    <row r="6" spans="1:14" ht="21" customHeight="1" x14ac:dyDescent="0.25">
      <c r="A6" s="128"/>
      <c r="B6" s="129"/>
      <c r="C6" s="129"/>
      <c r="D6" s="129"/>
      <c r="E6" s="129"/>
      <c r="F6" s="129"/>
      <c r="G6" s="130"/>
      <c r="H6" s="118"/>
      <c r="I6" s="119"/>
      <c r="J6" s="119"/>
      <c r="K6" s="119"/>
      <c r="L6" s="119"/>
      <c r="M6" s="119"/>
      <c r="N6" s="120"/>
    </row>
    <row r="7" spans="1:14" ht="15" customHeight="1" x14ac:dyDescent="0.25">
      <c r="A7" s="128"/>
      <c r="B7" s="129"/>
      <c r="C7" s="129"/>
      <c r="D7" s="129"/>
      <c r="E7" s="129"/>
      <c r="F7" s="129"/>
      <c r="G7" s="130"/>
      <c r="H7" s="68"/>
      <c r="I7" s="69"/>
      <c r="J7" s="69"/>
      <c r="K7" s="69"/>
      <c r="L7" s="69"/>
      <c r="M7" s="69"/>
      <c r="N7" s="70"/>
    </row>
    <row r="8" spans="1:14" ht="23.45" customHeight="1" x14ac:dyDescent="0.35">
      <c r="A8" s="128"/>
      <c r="B8" s="129"/>
      <c r="C8" s="129"/>
      <c r="D8" s="129"/>
      <c r="E8" s="129"/>
      <c r="F8" s="129"/>
      <c r="G8" s="130"/>
      <c r="H8" s="19" t="s">
        <v>76</v>
      </c>
      <c r="I8" s="160" t="s">
        <v>762</v>
      </c>
      <c r="J8" s="160"/>
      <c r="K8" s="19"/>
      <c r="L8" s="145" t="s">
        <v>765</v>
      </c>
      <c r="M8" s="145"/>
      <c r="N8" s="145"/>
    </row>
    <row r="9" spans="1:14" ht="15" customHeight="1" x14ac:dyDescent="0.25">
      <c r="A9" s="128"/>
      <c r="B9" s="129"/>
      <c r="C9" s="129"/>
      <c r="D9" s="129"/>
      <c r="E9" s="129"/>
      <c r="F9" s="129"/>
      <c r="G9" s="130"/>
      <c r="H9" s="153" t="s">
        <v>94</v>
      </c>
      <c r="I9" s="143">
        <v>1</v>
      </c>
      <c r="J9" s="144"/>
      <c r="K9" s="12"/>
      <c r="L9" s="149" t="s">
        <v>738</v>
      </c>
      <c r="M9" s="150"/>
      <c r="N9" s="151"/>
    </row>
    <row r="10" spans="1:14" ht="15" customHeight="1" x14ac:dyDescent="0.25">
      <c r="A10" s="128"/>
      <c r="B10" s="129"/>
      <c r="C10" s="129"/>
      <c r="D10" s="129"/>
      <c r="E10" s="129"/>
      <c r="F10" s="129"/>
      <c r="G10" s="130"/>
      <c r="H10" s="153"/>
      <c r="I10" s="155">
        <v>2</v>
      </c>
      <c r="J10" s="156"/>
      <c r="K10" s="11"/>
      <c r="L10" s="149" t="s">
        <v>117</v>
      </c>
      <c r="M10" s="150"/>
      <c r="N10" s="151"/>
    </row>
    <row r="11" spans="1:14" ht="15" customHeight="1" x14ac:dyDescent="0.25">
      <c r="A11" s="128"/>
      <c r="B11" s="129"/>
      <c r="C11" s="129"/>
      <c r="D11" s="129"/>
      <c r="E11" s="129"/>
      <c r="F11" s="129"/>
      <c r="G11" s="130"/>
      <c r="H11" s="153"/>
      <c r="I11" s="155">
        <v>3</v>
      </c>
      <c r="J11" s="156"/>
      <c r="K11" s="11"/>
      <c r="L11" s="149" t="s">
        <v>74</v>
      </c>
      <c r="M11" s="150"/>
      <c r="N11" s="151"/>
    </row>
    <row r="12" spans="1:14" ht="15" customHeight="1" x14ac:dyDescent="0.25">
      <c r="A12" s="128"/>
      <c r="B12" s="129"/>
      <c r="C12" s="129"/>
      <c r="D12" s="129"/>
      <c r="E12" s="129"/>
      <c r="F12" s="129"/>
      <c r="G12" s="130"/>
      <c r="H12" s="153"/>
      <c r="I12" s="155">
        <v>4</v>
      </c>
      <c r="J12" s="156"/>
      <c r="K12" s="11"/>
      <c r="L12" s="149" t="s">
        <v>420</v>
      </c>
      <c r="M12" s="150"/>
      <c r="N12" s="151"/>
    </row>
    <row r="13" spans="1:14" ht="15" customHeight="1" x14ac:dyDescent="0.25">
      <c r="A13" s="128"/>
      <c r="B13" s="129"/>
      <c r="C13" s="129"/>
      <c r="D13" s="129"/>
      <c r="E13" s="129"/>
      <c r="F13" s="129"/>
      <c r="G13" s="130"/>
      <c r="H13" s="154"/>
      <c r="I13" s="143">
        <v>5</v>
      </c>
      <c r="J13" s="144"/>
      <c r="K13" s="12"/>
      <c r="L13" s="149" t="s">
        <v>712</v>
      </c>
      <c r="M13" s="150"/>
      <c r="N13" s="151"/>
    </row>
    <row r="14" spans="1:14" ht="15" customHeight="1" x14ac:dyDescent="0.25">
      <c r="A14" s="128"/>
      <c r="B14" s="129"/>
      <c r="C14" s="129"/>
      <c r="D14" s="129"/>
      <c r="E14" s="129"/>
      <c r="F14" s="129"/>
      <c r="G14" s="130"/>
      <c r="H14" s="157"/>
      <c r="I14" s="158"/>
      <c r="J14" s="158"/>
      <c r="K14" s="158"/>
      <c r="L14" s="158"/>
      <c r="M14" s="158"/>
      <c r="N14" s="159"/>
    </row>
    <row r="15" spans="1:14" ht="15" customHeight="1" x14ac:dyDescent="0.25">
      <c r="A15" s="128"/>
      <c r="B15" s="129"/>
      <c r="C15" s="129"/>
      <c r="D15" s="129"/>
      <c r="E15" s="129"/>
      <c r="F15" s="129"/>
      <c r="G15" s="130"/>
      <c r="H15" s="152" t="s">
        <v>95</v>
      </c>
      <c r="I15" s="155">
        <v>1</v>
      </c>
      <c r="J15" s="156"/>
      <c r="K15" s="10"/>
      <c r="L15" s="149" t="s">
        <v>704</v>
      </c>
      <c r="M15" s="150"/>
      <c r="N15" s="151"/>
    </row>
    <row r="16" spans="1:14" ht="15" customHeight="1" x14ac:dyDescent="0.25">
      <c r="A16" s="128"/>
      <c r="B16" s="129"/>
      <c r="C16" s="129"/>
      <c r="D16" s="129"/>
      <c r="E16" s="129"/>
      <c r="F16" s="129"/>
      <c r="G16" s="130"/>
      <c r="H16" s="153"/>
      <c r="I16" s="155">
        <v>2</v>
      </c>
      <c r="J16" s="156"/>
      <c r="K16" s="11"/>
      <c r="L16" s="149" t="s">
        <v>402</v>
      </c>
      <c r="M16" s="150"/>
      <c r="N16" s="151"/>
    </row>
    <row r="17" spans="1:14" ht="15" customHeight="1" x14ac:dyDescent="0.25">
      <c r="A17" s="128"/>
      <c r="B17" s="129"/>
      <c r="C17" s="129"/>
      <c r="D17" s="129"/>
      <c r="E17" s="129"/>
      <c r="F17" s="129"/>
      <c r="G17" s="130"/>
      <c r="H17" s="153"/>
      <c r="I17" s="143">
        <v>3</v>
      </c>
      <c r="J17" s="144"/>
      <c r="K17" s="11"/>
      <c r="L17" s="149" t="s">
        <v>540</v>
      </c>
      <c r="M17" s="150"/>
      <c r="N17" s="151"/>
    </row>
    <row r="18" spans="1:14" ht="15" customHeight="1" x14ac:dyDescent="0.25">
      <c r="A18" s="128"/>
      <c r="B18" s="129"/>
      <c r="C18" s="129"/>
      <c r="D18" s="129"/>
      <c r="E18" s="129"/>
      <c r="F18" s="129"/>
      <c r="G18" s="130"/>
      <c r="H18" s="153"/>
      <c r="I18" s="143">
        <v>4</v>
      </c>
      <c r="J18" s="144"/>
      <c r="K18" s="11"/>
      <c r="L18" s="149" t="s">
        <v>576</v>
      </c>
      <c r="M18" s="150"/>
      <c r="N18" s="151"/>
    </row>
    <row r="19" spans="1:14" ht="15" customHeight="1" x14ac:dyDescent="0.25">
      <c r="A19" s="128"/>
      <c r="B19" s="129"/>
      <c r="C19" s="129"/>
      <c r="D19" s="129"/>
      <c r="E19" s="129"/>
      <c r="F19" s="129"/>
      <c r="G19" s="130"/>
      <c r="H19" s="154"/>
      <c r="I19" s="143">
        <v>5</v>
      </c>
      <c r="J19" s="144"/>
      <c r="K19" s="12"/>
      <c r="L19" s="149" t="s">
        <v>527</v>
      </c>
      <c r="M19" s="150"/>
      <c r="N19" s="151"/>
    </row>
    <row r="20" spans="1:14" ht="15" customHeight="1" x14ac:dyDescent="0.25">
      <c r="A20" s="128"/>
      <c r="B20" s="129"/>
      <c r="C20" s="129"/>
      <c r="D20" s="129"/>
      <c r="E20" s="129"/>
      <c r="F20" s="129"/>
      <c r="G20" s="130"/>
      <c r="H20" s="157"/>
      <c r="I20" s="158"/>
      <c r="J20" s="158"/>
      <c r="K20" s="158"/>
      <c r="L20" s="158"/>
      <c r="M20" s="158"/>
      <c r="N20" s="159"/>
    </row>
    <row r="21" spans="1:14" ht="15" customHeight="1" x14ac:dyDescent="0.25">
      <c r="A21" s="128"/>
      <c r="B21" s="129"/>
      <c r="C21" s="129"/>
      <c r="D21" s="129"/>
      <c r="E21" s="129"/>
      <c r="F21" s="129"/>
      <c r="G21" s="130"/>
      <c r="H21" s="152" t="s">
        <v>96</v>
      </c>
      <c r="I21" s="155">
        <v>1</v>
      </c>
      <c r="J21" s="156"/>
      <c r="K21" s="10"/>
      <c r="L21" s="149" t="s">
        <v>72</v>
      </c>
      <c r="M21" s="150"/>
      <c r="N21" s="151"/>
    </row>
    <row r="22" spans="1:14" ht="15" customHeight="1" x14ac:dyDescent="0.25">
      <c r="A22" s="128"/>
      <c r="B22" s="129"/>
      <c r="C22" s="129"/>
      <c r="D22" s="129"/>
      <c r="E22" s="129"/>
      <c r="F22" s="129"/>
      <c r="G22" s="130"/>
      <c r="H22" s="153"/>
      <c r="I22" s="155">
        <v>2</v>
      </c>
      <c r="J22" s="156"/>
      <c r="K22" s="11"/>
      <c r="L22" s="149" t="s">
        <v>644</v>
      </c>
      <c r="M22" s="150"/>
      <c r="N22" s="151"/>
    </row>
    <row r="23" spans="1:14" ht="15" customHeight="1" x14ac:dyDescent="0.25">
      <c r="A23" s="128"/>
      <c r="B23" s="129"/>
      <c r="C23" s="129"/>
      <c r="D23" s="129"/>
      <c r="E23" s="129"/>
      <c r="F23" s="129"/>
      <c r="G23" s="130"/>
      <c r="H23" s="153"/>
      <c r="I23" s="155">
        <v>3</v>
      </c>
      <c r="J23" s="156"/>
      <c r="K23" s="11"/>
      <c r="L23" s="149" t="s">
        <v>296</v>
      </c>
      <c r="M23" s="150"/>
      <c r="N23" s="151"/>
    </row>
    <row r="24" spans="1:14" ht="15.75" customHeight="1" x14ac:dyDescent="0.25">
      <c r="A24" s="128"/>
      <c r="B24" s="129"/>
      <c r="C24" s="129"/>
      <c r="D24" s="129"/>
      <c r="E24" s="129"/>
      <c r="F24" s="129"/>
      <c r="G24" s="130"/>
      <c r="H24" s="153"/>
      <c r="I24" s="155">
        <v>4</v>
      </c>
      <c r="J24" s="156"/>
      <c r="K24" s="11"/>
      <c r="L24" s="149" t="s">
        <v>439</v>
      </c>
      <c r="M24" s="150"/>
      <c r="N24" s="151"/>
    </row>
    <row r="25" spans="1:14" ht="15" customHeight="1" x14ac:dyDescent="0.25">
      <c r="A25" s="128"/>
      <c r="B25" s="129"/>
      <c r="C25" s="129"/>
      <c r="D25" s="129"/>
      <c r="E25" s="129"/>
      <c r="F25" s="129"/>
      <c r="G25" s="130"/>
      <c r="H25" s="154"/>
      <c r="I25" s="155">
        <v>5</v>
      </c>
      <c r="J25" s="156"/>
      <c r="K25" s="12"/>
      <c r="L25" s="149" t="s">
        <v>810</v>
      </c>
      <c r="M25" s="150"/>
      <c r="N25" s="151"/>
    </row>
    <row r="26" spans="1:14" ht="15" customHeight="1" x14ac:dyDescent="0.25">
      <c r="A26" s="128"/>
      <c r="B26" s="129"/>
      <c r="C26" s="129"/>
      <c r="D26" s="129"/>
      <c r="E26" s="129"/>
      <c r="F26" s="129"/>
      <c r="G26" s="130"/>
      <c r="H26" s="140"/>
      <c r="I26" s="141"/>
      <c r="J26" s="141"/>
      <c r="K26" s="141"/>
      <c r="L26" s="141"/>
      <c r="M26" s="141"/>
      <c r="N26" s="142"/>
    </row>
    <row r="27" spans="1:14" ht="15" customHeight="1" x14ac:dyDescent="0.25">
      <c r="A27" s="128"/>
      <c r="B27" s="129"/>
      <c r="C27" s="129"/>
      <c r="D27" s="129"/>
      <c r="E27" s="129"/>
      <c r="F27" s="129"/>
      <c r="G27" s="130"/>
      <c r="H27" s="152" t="s">
        <v>97</v>
      </c>
      <c r="I27" s="155">
        <v>1</v>
      </c>
      <c r="J27" s="156"/>
      <c r="K27" s="10"/>
      <c r="L27" s="149" t="s">
        <v>267</v>
      </c>
      <c r="M27" s="150"/>
      <c r="N27" s="151"/>
    </row>
    <row r="28" spans="1:14" ht="15" customHeight="1" x14ac:dyDescent="0.25">
      <c r="A28" s="128"/>
      <c r="B28" s="129"/>
      <c r="C28" s="129"/>
      <c r="D28" s="129"/>
      <c r="E28" s="129"/>
      <c r="F28" s="129"/>
      <c r="G28" s="130"/>
      <c r="H28" s="153"/>
      <c r="I28" s="155">
        <v>2</v>
      </c>
      <c r="J28" s="156"/>
      <c r="K28" s="11"/>
      <c r="L28" s="149" t="s">
        <v>809</v>
      </c>
      <c r="M28" s="150"/>
      <c r="N28" s="151"/>
    </row>
    <row r="29" spans="1:14" ht="15" customHeight="1" x14ac:dyDescent="0.25">
      <c r="A29" s="128"/>
      <c r="B29" s="129"/>
      <c r="C29" s="129"/>
      <c r="D29" s="129"/>
      <c r="E29" s="129"/>
      <c r="F29" s="129"/>
      <c r="G29" s="130"/>
      <c r="H29" s="153"/>
      <c r="I29" s="155">
        <v>3</v>
      </c>
      <c r="J29" s="156"/>
      <c r="K29" s="11"/>
      <c r="L29" s="149" t="s">
        <v>53</v>
      </c>
      <c r="M29" s="150"/>
      <c r="N29" s="151"/>
    </row>
    <row r="30" spans="1:14" ht="15" customHeight="1" x14ac:dyDescent="0.25">
      <c r="A30" s="128"/>
      <c r="B30" s="129"/>
      <c r="C30" s="129"/>
      <c r="D30" s="129"/>
      <c r="E30" s="129"/>
      <c r="F30" s="129"/>
      <c r="G30" s="130"/>
      <c r="H30" s="153"/>
      <c r="I30" s="155">
        <v>4</v>
      </c>
      <c r="J30" s="156"/>
      <c r="K30" s="11"/>
      <c r="L30" s="149" t="s">
        <v>724</v>
      </c>
      <c r="M30" s="150"/>
      <c r="N30" s="151"/>
    </row>
    <row r="31" spans="1:14" ht="15" customHeight="1" x14ac:dyDescent="0.25">
      <c r="A31" s="128"/>
      <c r="B31" s="129"/>
      <c r="C31" s="129"/>
      <c r="D31" s="129"/>
      <c r="E31" s="129"/>
      <c r="F31" s="129"/>
      <c r="G31" s="130"/>
      <c r="H31" s="154"/>
      <c r="I31" s="155">
        <v>5</v>
      </c>
      <c r="J31" s="156"/>
      <c r="K31" s="12"/>
      <c r="L31" s="149" t="s">
        <v>641</v>
      </c>
      <c r="M31" s="150"/>
      <c r="N31" s="151"/>
    </row>
    <row r="32" spans="1:14" ht="15" customHeight="1" x14ac:dyDescent="0.25">
      <c r="A32" s="128"/>
      <c r="B32" s="129"/>
      <c r="C32" s="129"/>
      <c r="D32" s="129"/>
      <c r="E32" s="129"/>
      <c r="F32" s="129"/>
      <c r="G32" s="130"/>
      <c r="H32" s="140"/>
      <c r="I32" s="141"/>
      <c r="J32" s="141"/>
      <c r="K32" s="141"/>
      <c r="L32" s="141"/>
      <c r="M32" s="141"/>
      <c r="N32" s="142"/>
    </row>
    <row r="33" spans="1:14" ht="15" customHeight="1" x14ac:dyDescent="0.25">
      <c r="A33" s="128"/>
      <c r="B33" s="129"/>
      <c r="C33" s="129"/>
      <c r="D33" s="129"/>
      <c r="E33" s="129"/>
      <c r="F33" s="129"/>
      <c r="G33" s="130"/>
      <c r="H33" s="152" t="s">
        <v>98</v>
      </c>
      <c r="I33" s="155">
        <v>1</v>
      </c>
      <c r="J33" s="156"/>
      <c r="K33" s="10"/>
      <c r="L33" s="149" t="s">
        <v>453</v>
      </c>
      <c r="M33" s="150"/>
      <c r="N33" s="151"/>
    </row>
    <row r="34" spans="1:14" ht="15" customHeight="1" x14ac:dyDescent="0.25">
      <c r="A34" s="128"/>
      <c r="B34" s="129"/>
      <c r="C34" s="129"/>
      <c r="D34" s="129"/>
      <c r="E34" s="129"/>
      <c r="F34" s="129"/>
      <c r="G34" s="130"/>
      <c r="H34" s="153"/>
      <c r="I34" s="155">
        <v>2</v>
      </c>
      <c r="J34" s="156"/>
      <c r="K34" s="11"/>
      <c r="L34" s="149" t="s">
        <v>344</v>
      </c>
      <c r="M34" s="150"/>
      <c r="N34" s="151"/>
    </row>
    <row r="35" spans="1:14" ht="15" customHeight="1" x14ac:dyDescent="0.25">
      <c r="A35" s="128"/>
      <c r="B35" s="129"/>
      <c r="C35" s="129"/>
      <c r="D35" s="129"/>
      <c r="E35" s="129"/>
      <c r="F35" s="129"/>
      <c r="G35" s="130"/>
      <c r="H35" s="153"/>
      <c r="I35" s="155">
        <v>3</v>
      </c>
      <c r="J35" s="156"/>
      <c r="K35" s="11"/>
      <c r="L35" s="149" t="s">
        <v>879</v>
      </c>
      <c r="M35" s="150"/>
      <c r="N35" s="151"/>
    </row>
    <row r="36" spans="1:14" ht="15" customHeight="1" x14ac:dyDescent="0.25">
      <c r="A36" s="128"/>
      <c r="B36" s="129"/>
      <c r="C36" s="129"/>
      <c r="D36" s="129"/>
      <c r="E36" s="129"/>
      <c r="F36" s="129"/>
      <c r="G36" s="130"/>
      <c r="H36" s="153"/>
      <c r="I36" s="155">
        <v>4</v>
      </c>
      <c r="J36" s="156"/>
      <c r="K36" s="11"/>
      <c r="L36" s="149" t="s">
        <v>722</v>
      </c>
      <c r="M36" s="150"/>
      <c r="N36" s="151"/>
    </row>
    <row r="37" spans="1:14" ht="15" customHeight="1" x14ac:dyDescent="0.25">
      <c r="A37" s="128"/>
      <c r="B37" s="129"/>
      <c r="C37" s="129"/>
      <c r="D37" s="129"/>
      <c r="E37" s="129"/>
      <c r="F37" s="129"/>
      <c r="G37" s="130"/>
      <c r="H37" s="154"/>
      <c r="I37" s="155">
        <v>5</v>
      </c>
      <c r="J37" s="156"/>
      <c r="K37" s="12"/>
      <c r="L37" s="149" t="s">
        <v>370</v>
      </c>
      <c r="M37" s="150"/>
      <c r="N37" s="151"/>
    </row>
    <row r="38" spans="1:14" ht="15" customHeight="1" x14ac:dyDescent="0.25">
      <c r="A38" s="128"/>
      <c r="B38" s="129"/>
      <c r="C38" s="129"/>
      <c r="D38" s="129"/>
      <c r="E38" s="129"/>
      <c r="F38" s="129"/>
      <c r="G38" s="130"/>
      <c r="H38" s="140"/>
      <c r="I38" s="141"/>
      <c r="J38" s="141"/>
      <c r="K38" s="141"/>
      <c r="L38" s="141"/>
      <c r="M38" s="141"/>
      <c r="N38" s="142"/>
    </row>
    <row r="39" spans="1:14" ht="15" customHeight="1" x14ac:dyDescent="0.25">
      <c r="A39" s="128"/>
      <c r="B39" s="129"/>
      <c r="C39" s="129"/>
      <c r="D39" s="129"/>
      <c r="E39" s="129"/>
      <c r="F39" s="129"/>
      <c r="G39" s="130"/>
      <c r="H39" s="37"/>
      <c r="I39" s="37"/>
      <c r="J39" s="37"/>
      <c r="K39" s="37"/>
      <c r="L39" s="37"/>
      <c r="M39" s="37"/>
      <c r="N39" s="37"/>
    </row>
    <row r="40" spans="1:14" ht="15" customHeight="1" x14ac:dyDescent="0.25">
      <c r="A40" s="128"/>
      <c r="B40" s="129"/>
      <c r="C40" s="129"/>
      <c r="D40" s="129"/>
      <c r="E40" s="129"/>
      <c r="F40" s="129"/>
      <c r="G40" s="130"/>
      <c r="H40" s="37"/>
      <c r="I40" s="37"/>
      <c r="J40" s="37"/>
      <c r="K40" s="37"/>
      <c r="L40" s="37"/>
      <c r="M40" s="37"/>
      <c r="N40" s="37"/>
    </row>
    <row r="41" spans="1:14" ht="15" customHeight="1" x14ac:dyDescent="0.25">
      <c r="A41" s="128"/>
      <c r="B41" s="129"/>
      <c r="C41" s="129"/>
      <c r="D41" s="129"/>
      <c r="E41" s="129"/>
      <c r="F41" s="129"/>
      <c r="G41" s="130"/>
      <c r="H41" s="37"/>
      <c r="I41" s="37"/>
      <c r="J41" s="37"/>
      <c r="K41" s="37"/>
      <c r="L41" s="37"/>
      <c r="M41" s="37"/>
      <c r="N41" s="37"/>
    </row>
    <row r="42" spans="1:14" ht="15" customHeight="1" x14ac:dyDescent="0.25">
      <c r="A42" s="128"/>
      <c r="B42" s="129"/>
      <c r="C42" s="129"/>
      <c r="D42" s="129"/>
      <c r="E42" s="129"/>
      <c r="F42" s="129"/>
      <c r="G42" s="130"/>
      <c r="H42" s="37"/>
      <c r="I42" s="37"/>
      <c r="J42" s="37"/>
      <c r="K42" s="37"/>
      <c r="L42" s="37"/>
      <c r="M42" s="37"/>
      <c r="N42" s="37"/>
    </row>
    <row r="43" spans="1:14" ht="15" customHeight="1" x14ac:dyDescent="0.25">
      <c r="A43" s="128"/>
      <c r="B43" s="129"/>
      <c r="C43" s="129"/>
      <c r="D43" s="129"/>
      <c r="E43" s="129"/>
      <c r="F43" s="129"/>
      <c r="G43" s="130"/>
      <c r="H43" s="37"/>
      <c r="I43" s="37"/>
      <c r="J43" s="37"/>
      <c r="K43" s="37"/>
      <c r="L43" s="37"/>
      <c r="M43" s="37"/>
      <c r="N43" s="37"/>
    </row>
    <row r="44" spans="1:14" ht="15" customHeight="1" x14ac:dyDescent="0.25">
      <c r="A44" s="131"/>
      <c r="B44" s="132"/>
      <c r="C44" s="132"/>
      <c r="D44" s="132"/>
      <c r="E44" s="132"/>
      <c r="F44" s="132"/>
      <c r="G44" s="133"/>
      <c r="H44" s="37"/>
      <c r="I44" s="37"/>
      <c r="J44" s="37"/>
      <c r="K44" s="37"/>
      <c r="L44" s="37"/>
      <c r="M44" s="37"/>
      <c r="N44" s="37"/>
    </row>
  </sheetData>
  <mergeCells count="67">
    <mergeCell ref="H33:H37"/>
    <mergeCell ref="I33:J33"/>
    <mergeCell ref="L33:N33"/>
    <mergeCell ref="I34:J34"/>
    <mergeCell ref="L34:N34"/>
    <mergeCell ref="I35:J35"/>
    <mergeCell ref="L35:N35"/>
    <mergeCell ref="I36:J36"/>
    <mergeCell ref="L36:N36"/>
    <mergeCell ref="I37:J37"/>
    <mergeCell ref="L37:N37"/>
    <mergeCell ref="I30:J30"/>
    <mergeCell ref="L30:N30"/>
    <mergeCell ref="H32:N32"/>
    <mergeCell ref="I31:J31"/>
    <mergeCell ref="L31:N31"/>
    <mergeCell ref="H27:H31"/>
    <mergeCell ref="I27:J27"/>
    <mergeCell ref="L27:N27"/>
    <mergeCell ref="I29:J29"/>
    <mergeCell ref="I24:J24"/>
    <mergeCell ref="L24:N24"/>
    <mergeCell ref="I25:J25"/>
    <mergeCell ref="L25:N25"/>
    <mergeCell ref="L29:N29"/>
    <mergeCell ref="H26:N26"/>
    <mergeCell ref="I28:J28"/>
    <mergeCell ref="L28:N28"/>
    <mergeCell ref="I21:J21"/>
    <mergeCell ref="L21:N21"/>
    <mergeCell ref="I22:J22"/>
    <mergeCell ref="L22:N22"/>
    <mergeCell ref="I23:J23"/>
    <mergeCell ref="L23:N23"/>
    <mergeCell ref="H14:N14"/>
    <mergeCell ref="H15:H19"/>
    <mergeCell ref="I15:J15"/>
    <mergeCell ref="L15:N15"/>
    <mergeCell ref="I16:J16"/>
    <mergeCell ref="L16:N16"/>
    <mergeCell ref="I17:J17"/>
    <mergeCell ref="L17:N17"/>
    <mergeCell ref="I18:J18"/>
    <mergeCell ref="L18:N18"/>
    <mergeCell ref="I19:J19"/>
    <mergeCell ref="L19:N19"/>
    <mergeCell ref="L11:N11"/>
    <mergeCell ref="I12:J12"/>
    <mergeCell ref="L12:N12"/>
    <mergeCell ref="I13:J13"/>
    <mergeCell ref="L13:N13"/>
    <mergeCell ref="A4:G44"/>
    <mergeCell ref="H4:N7"/>
    <mergeCell ref="A1:G3"/>
    <mergeCell ref="H39:N44"/>
    <mergeCell ref="H38:N38"/>
    <mergeCell ref="H1:N3"/>
    <mergeCell ref="I8:J8"/>
    <mergeCell ref="L8:N8"/>
    <mergeCell ref="H9:H13"/>
    <mergeCell ref="I9:J9"/>
    <mergeCell ref="L9:N9"/>
    <mergeCell ref="I10:J10"/>
    <mergeCell ref="L10:N10"/>
    <mergeCell ref="I11:J11"/>
    <mergeCell ref="H20:N20"/>
    <mergeCell ref="H21:H25"/>
  </mergeCells>
  <pageMargins left="0.7" right="0.7" top="0.75" bottom="0.75" header="0.3" footer="0.3"/>
  <pageSetup orientation="portrait" r:id="rId1"/>
  <headerFooter>
    <oddHeader>&amp;L&amp;G&amp;R&amp;G</oddHead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A0578-1195-44D0-AB62-377D5F823C28}">
  <sheetPr>
    <tabColor rgb="FF0070C0"/>
  </sheetPr>
  <dimension ref="A1:N44"/>
  <sheetViews>
    <sheetView view="pageLayout" zoomScaleNormal="100" workbookViewId="0">
      <selection activeCell="H4" sqref="H4:N7"/>
    </sheetView>
  </sheetViews>
  <sheetFormatPr baseColWidth="10" defaultRowHeight="15" x14ac:dyDescent="0.25"/>
  <cols>
    <col min="7" max="7" width="21.42578125" customWidth="1"/>
    <col min="8" max="8" width="32.7109375" customWidth="1"/>
    <col min="9" max="9" width="7.7109375" customWidth="1"/>
    <col min="10" max="10" width="5.42578125" customWidth="1"/>
    <col min="11" max="11" width="0" hidden="1" customWidth="1"/>
    <col min="14" max="14" width="21.7109375" customWidth="1"/>
  </cols>
  <sheetData>
    <row r="1" spans="1:14" ht="15" customHeight="1" x14ac:dyDescent="0.25">
      <c r="A1" s="98" t="s">
        <v>778</v>
      </c>
      <c r="B1" s="99"/>
      <c r="C1" s="99"/>
      <c r="D1" s="99"/>
      <c r="E1" s="99"/>
      <c r="F1" s="99"/>
      <c r="G1" s="100"/>
      <c r="H1" s="98" t="str">
        <f>A1</f>
        <v>5. Image und Markenbildung</v>
      </c>
      <c r="I1" s="99"/>
      <c r="J1" s="99"/>
      <c r="K1" s="99"/>
      <c r="L1" s="99"/>
      <c r="M1" s="99"/>
      <c r="N1" s="100"/>
    </row>
    <row r="2" spans="1:14" ht="15.75" customHeight="1" x14ac:dyDescent="0.25">
      <c r="A2" s="98"/>
      <c r="B2" s="99"/>
      <c r="C2" s="99"/>
      <c r="D2" s="99"/>
      <c r="E2" s="99"/>
      <c r="F2" s="99"/>
      <c r="G2" s="100"/>
      <c r="H2" s="98"/>
      <c r="I2" s="99"/>
      <c r="J2" s="99"/>
      <c r="K2" s="99"/>
      <c r="L2" s="99"/>
      <c r="M2" s="99"/>
      <c r="N2" s="100"/>
    </row>
    <row r="3" spans="1:14" ht="15.75" customHeight="1" x14ac:dyDescent="0.25">
      <c r="A3" s="98"/>
      <c r="B3" s="99"/>
      <c r="C3" s="99"/>
      <c r="D3" s="99"/>
      <c r="E3" s="99"/>
      <c r="F3" s="99"/>
      <c r="G3" s="100"/>
      <c r="H3" s="98"/>
      <c r="I3" s="99"/>
      <c r="J3" s="99"/>
      <c r="K3" s="99"/>
      <c r="L3" s="99"/>
      <c r="M3" s="99"/>
      <c r="N3" s="100"/>
    </row>
    <row r="4" spans="1:14" ht="31.5" customHeight="1" x14ac:dyDescent="0.25">
      <c r="A4" s="128" t="s">
        <v>766</v>
      </c>
      <c r="B4" s="129"/>
      <c r="C4" s="129"/>
      <c r="D4" s="129"/>
      <c r="E4" s="129"/>
      <c r="F4" s="129"/>
      <c r="G4" s="130"/>
      <c r="H4" s="118" t="s">
        <v>775</v>
      </c>
      <c r="I4" s="119"/>
      <c r="J4" s="119"/>
      <c r="K4" s="119"/>
      <c r="L4" s="119"/>
      <c r="M4" s="119"/>
      <c r="N4" s="120"/>
    </row>
    <row r="5" spans="1:14" ht="18.75" customHeight="1" x14ac:dyDescent="0.25">
      <c r="A5" s="128"/>
      <c r="B5" s="129"/>
      <c r="C5" s="129"/>
      <c r="D5" s="129"/>
      <c r="E5" s="129"/>
      <c r="F5" s="129"/>
      <c r="G5" s="130"/>
      <c r="H5" s="118"/>
      <c r="I5" s="119"/>
      <c r="J5" s="119"/>
      <c r="K5" s="119"/>
      <c r="L5" s="119"/>
      <c r="M5" s="119"/>
      <c r="N5" s="120"/>
    </row>
    <row r="6" spans="1:14" ht="21" customHeight="1" x14ac:dyDescent="0.25">
      <c r="A6" s="128"/>
      <c r="B6" s="129"/>
      <c r="C6" s="129"/>
      <c r="D6" s="129"/>
      <c r="E6" s="129"/>
      <c r="F6" s="129"/>
      <c r="G6" s="130"/>
      <c r="H6" s="118"/>
      <c r="I6" s="119"/>
      <c r="J6" s="119"/>
      <c r="K6" s="119"/>
      <c r="L6" s="119"/>
      <c r="M6" s="119"/>
      <c r="N6" s="120"/>
    </row>
    <row r="7" spans="1:14" ht="15" customHeight="1" x14ac:dyDescent="0.25">
      <c r="A7" s="128"/>
      <c r="B7" s="129"/>
      <c r="C7" s="129"/>
      <c r="D7" s="129"/>
      <c r="E7" s="129"/>
      <c r="F7" s="129"/>
      <c r="G7" s="130"/>
      <c r="H7" s="68"/>
      <c r="I7" s="69"/>
      <c r="J7" s="69"/>
      <c r="K7" s="69"/>
      <c r="L7" s="69"/>
      <c r="M7" s="69"/>
      <c r="N7" s="70"/>
    </row>
    <row r="8" spans="1:14" ht="23.45" customHeight="1" x14ac:dyDescent="0.35">
      <c r="A8" s="128"/>
      <c r="B8" s="129"/>
      <c r="C8" s="129"/>
      <c r="D8" s="129"/>
      <c r="E8" s="129"/>
      <c r="F8" s="129"/>
      <c r="G8" s="130"/>
      <c r="H8" s="19" t="s">
        <v>76</v>
      </c>
      <c r="I8" s="160" t="s">
        <v>762</v>
      </c>
      <c r="J8" s="160"/>
      <c r="K8" s="19"/>
      <c r="L8" s="145" t="s">
        <v>765</v>
      </c>
      <c r="M8" s="145"/>
      <c r="N8" s="145"/>
    </row>
    <row r="9" spans="1:14" ht="15" customHeight="1" x14ac:dyDescent="0.25">
      <c r="A9" s="128"/>
      <c r="B9" s="129"/>
      <c r="C9" s="129"/>
      <c r="D9" s="129"/>
      <c r="E9" s="129"/>
      <c r="F9" s="129"/>
      <c r="G9" s="130"/>
      <c r="H9" s="153" t="s">
        <v>99</v>
      </c>
      <c r="I9" s="143">
        <v>1</v>
      </c>
      <c r="J9" s="144"/>
      <c r="K9" s="12"/>
      <c r="L9" s="149" t="s">
        <v>615</v>
      </c>
      <c r="M9" s="150"/>
      <c r="N9" s="151"/>
    </row>
    <row r="10" spans="1:14" ht="15" customHeight="1" x14ac:dyDescent="0.25">
      <c r="A10" s="128"/>
      <c r="B10" s="129"/>
      <c r="C10" s="129"/>
      <c r="D10" s="129"/>
      <c r="E10" s="129"/>
      <c r="F10" s="129"/>
      <c r="G10" s="130"/>
      <c r="H10" s="153"/>
      <c r="I10" s="155">
        <v>2</v>
      </c>
      <c r="J10" s="156"/>
      <c r="K10" s="11"/>
      <c r="L10" s="149" t="s">
        <v>660</v>
      </c>
      <c r="M10" s="150"/>
      <c r="N10" s="151"/>
    </row>
    <row r="11" spans="1:14" ht="15" customHeight="1" x14ac:dyDescent="0.25">
      <c r="A11" s="128"/>
      <c r="B11" s="129"/>
      <c r="C11" s="129"/>
      <c r="D11" s="129"/>
      <c r="E11" s="129"/>
      <c r="F11" s="129"/>
      <c r="G11" s="130"/>
      <c r="H11" s="153"/>
      <c r="I11" s="155">
        <v>3</v>
      </c>
      <c r="J11" s="156"/>
      <c r="K11" s="11"/>
      <c r="L11" s="149" t="s">
        <v>295</v>
      </c>
      <c r="M11" s="150"/>
      <c r="N11" s="151"/>
    </row>
    <row r="12" spans="1:14" ht="15" customHeight="1" x14ac:dyDescent="0.25">
      <c r="A12" s="128"/>
      <c r="B12" s="129"/>
      <c r="C12" s="129"/>
      <c r="D12" s="129"/>
      <c r="E12" s="129"/>
      <c r="F12" s="129"/>
      <c r="G12" s="130"/>
      <c r="H12" s="153"/>
      <c r="I12" s="155">
        <v>4</v>
      </c>
      <c r="J12" s="156"/>
      <c r="K12" s="11"/>
      <c r="L12" s="149" t="s">
        <v>736</v>
      </c>
      <c r="M12" s="150"/>
      <c r="N12" s="151"/>
    </row>
    <row r="13" spans="1:14" ht="15" customHeight="1" x14ac:dyDescent="0.25">
      <c r="A13" s="128"/>
      <c r="B13" s="129"/>
      <c r="C13" s="129"/>
      <c r="D13" s="129"/>
      <c r="E13" s="129"/>
      <c r="F13" s="129"/>
      <c r="G13" s="130"/>
      <c r="H13" s="154"/>
      <c r="I13" s="143">
        <v>5</v>
      </c>
      <c r="J13" s="144"/>
      <c r="K13" s="12"/>
      <c r="L13" s="149" t="s">
        <v>198</v>
      </c>
      <c r="M13" s="150"/>
      <c r="N13" s="151"/>
    </row>
    <row r="14" spans="1:14" ht="15" customHeight="1" x14ac:dyDescent="0.25">
      <c r="A14" s="128"/>
      <c r="B14" s="129"/>
      <c r="C14" s="129"/>
      <c r="D14" s="129"/>
      <c r="E14" s="129"/>
      <c r="F14" s="129"/>
      <c r="G14" s="130"/>
      <c r="H14" s="157"/>
      <c r="I14" s="158"/>
      <c r="J14" s="158"/>
      <c r="K14" s="158"/>
      <c r="L14" s="158"/>
      <c r="M14" s="158"/>
      <c r="N14" s="159"/>
    </row>
    <row r="15" spans="1:14" ht="15" customHeight="1" x14ac:dyDescent="0.25">
      <c r="A15" s="128"/>
      <c r="B15" s="129"/>
      <c r="C15" s="129"/>
      <c r="D15" s="129"/>
      <c r="E15" s="129"/>
      <c r="F15" s="129"/>
      <c r="G15" s="130"/>
      <c r="H15" s="152" t="s">
        <v>100</v>
      </c>
      <c r="I15" s="155">
        <v>1</v>
      </c>
      <c r="J15" s="156"/>
      <c r="K15" s="10"/>
      <c r="L15" s="149" t="s">
        <v>512</v>
      </c>
      <c r="M15" s="150"/>
      <c r="N15" s="151"/>
    </row>
    <row r="16" spans="1:14" ht="15" customHeight="1" x14ac:dyDescent="0.25">
      <c r="A16" s="128"/>
      <c r="B16" s="129"/>
      <c r="C16" s="129"/>
      <c r="D16" s="129"/>
      <c r="E16" s="129"/>
      <c r="F16" s="129"/>
      <c r="G16" s="130"/>
      <c r="H16" s="153"/>
      <c r="I16" s="155">
        <v>2</v>
      </c>
      <c r="J16" s="156"/>
      <c r="K16" s="11"/>
      <c r="L16" s="149" t="s">
        <v>579</v>
      </c>
      <c r="M16" s="150"/>
      <c r="N16" s="151"/>
    </row>
    <row r="17" spans="1:14" ht="15" customHeight="1" x14ac:dyDescent="0.25">
      <c r="A17" s="128"/>
      <c r="B17" s="129"/>
      <c r="C17" s="129"/>
      <c r="D17" s="129"/>
      <c r="E17" s="129"/>
      <c r="F17" s="129"/>
      <c r="G17" s="130"/>
      <c r="H17" s="153"/>
      <c r="I17" s="143">
        <v>3</v>
      </c>
      <c r="J17" s="144"/>
      <c r="K17" s="11"/>
      <c r="L17" s="149" t="s">
        <v>672</v>
      </c>
      <c r="M17" s="150"/>
      <c r="N17" s="151"/>
    </row>
    <row r="18" spans="1:14" ht="15" customHeight="1" x14ac:dyDescent="0.25">
      <c r="A18" s="128"/>
      <c r="B18" s="129"/>
      <c r="C18" s="129"/>
      <c r="D18" s="129"/>
      <c r="E18" s="129"/>
      <c r="F18" s="129"/>
      <c r="G18" s="130"/>
      <c r="H18" s="153"/>
      <c r="I18" s="143">
        <v>4</v>
      </c>
      <c r="J18" s="144"/>
      <c r="K18" s="11"/>
      <c r="L18" s="149" t="s">
        <v>814</v>
      </c>
      <c r="M18" s="150"/>
      <c r="N18" s="151"/>
    </row>
    <row r="19" spans="1:14" ht="15" customHeight="1" x14ac:dyDescent="0.25">
      <c r="A19" s="128"/>
      <c r="B19" s="129"/>
      <c r="C19" s="129"/>
      <c r="D19" s="129"/>
      <c r="E19" s="129"/>
      <c r="F19" s="129"/>
      <c r="G19" s="130"/>
      <c r="H19" s="154"/>
      <c r="I19" s="143">
        <v>5</v>
      </c>
      <c r="J19" s="144"/>
      <c r="K19" s="12"/>
      <c r="L19" s="149" t="s">
        <v>671</v>
      </c>
      <c r="M19" s="150"/>
      <c r="N19" s="151"/>
    </row>
    <row r="20" spans="1:14" ht="15" customHeight="1" x14ac:dyDescent="0.25">
      <c r="A20" s="128"/>
      <c r="B20" s="129"/>
      <c r="C20" s="129"/>
      <c r="D20" s="129"/>
      <c r="E20" s="129"/>
      <c r="F20" s="129"/>
      <c r="G20" s="130"/>
      <c r="H20" s="157"/>
      <c r="I20" s="158"/>
      <c r="J20" s="158"/>
      <c r="K20" s="158"/>
      <c r="L20" s="158"/>
      <c r="M20" s="158"/>
      <c r="N20" s="159"/>
    </row>
    <row r="21" spans="1:14" ht="15" customHeight="1" x14ac:dyDescent="0.25">
      <c r="A21" s="128"/>
      <c r="B21" s="129"/>
      <c r="C21" s="129"/>
      <c r="D21" s="129"/>
      <c r="E21" s="129"/>
      <c r="F21" s="129"/>
      <c r="G21" s="130"/>
      <c r="H21" s="152" t="s">
        <v>101</v>
      </c>
      <c r="I21" s="155">
        <v>1</v>
      </c>
      <c r="J21" s="156"/>
      <c r="K21" s="10"/>
      <c r="L21" s="149" t="s">
        <v>609</v>
      </c>
      <c r="M21" s="150"/>
      <c r="N21" s="151"/>
    </row>
    <row r="22" spans="1:14" ht="15" customHeight="1" x14ac:dyDescent="0.25">
      <c r="A22" s="128"/>
      <c r="B22" s="129"/>
      <c r="C22" s="129"/>
      <c r="D22" s="129"/>
      <c r="E22" s="129"/>
      <c r="F22" s="129"/>
      <c r="G22" s="130"/>
      <c r="H22" s="153"/>
      <c r="I22" s="155">
        <v>2</v>
      </c>
      <c r="J22" s="156"/>
      <c r="K22" s="11"/>
      <c r="L22" s="149" t="s">
        <v>473</v>
      </c>
      <c r="M22" s="150"/>
      <c r="N22" s="151"/>
    </row>
    <row r="23" spans="1:14" ht="15" customHeight="1" x14ac:dyDescent="0.25">
      <c r="A23" s="128"/>
      <c r="B23" s="129"/>
      <c r="C23" s="129"/>
      <c r="D23" s="129"/>
      <c r="E23" s="129"/>
      <c r="F23" s="129"/>
      <c r="G23" s="130"/>
      <c r="H23" s="153"/>
      <c r="I23" s="155">
        <v>3</v>
      </c>
      <c r="J23" s="156"/>
      <c r="K23" s="11"/>
      <c r="L23" s="149" t="s">
        <v>813</v>
      </c>
      <c r="M23" s="150"/>
      <c r="N23" s="151"/>
    </row>
    <row r="24" spans="1:14" ht="15.75" customHeight="1" x14ac:dyDescent="0.25">
      <c r="A24" s="128"/>
      <c r="B24" s="129"/>
      <c r="C24" s="129"/>
      <c r="D24" s="129"/>
      <c r="E24" s="129"/>
      <c r="F24" s="129"/>
      <c r="G24" s="130"/>
      <c r="H24" s="153"/>
      <c r="I24" s="155">
        <v>4</v>
      </c>
      <c r="J24" s="156"/>
      <c r="K24" s="11"/>
      <c r="L24" s="149" t="s">
        <v>718</v>
      </c>
      <c r="M24" s="150"/>
      <c r="N24" s="151"/>
    </row>
    <row r="25" spans="1:14" ht="15" customHeight="1" x14ac:dyDescent="0.25">
      <c r="A25" s="128"/>
      <c r="B25" s="129"/>
      <c r="C25" s="129"/>
      <c r="D25" s="129"/>
      <c r="E25" s="129"/>
      <c r="F25" s="129"/>
      <c r="G25" s="130"/>
      <c r="H25" s="154"/>
      <c r="I25" s="155">
        <v>5</v>
      </c>
      <c r="J25" s="156"/>
      <c r="K25" s="12"/>
      <c r="L25" s="149" t="s">
        <v>571</v>
      </c>
      <c r="M25" s="150"/>
      <c r="N25" s="151"/>
    </row>
    <row r="26" spans="1:14" ht="15" customHeight="1" x14ac:dyDescent="0.25">
      <c r="A26" s="128"/>
      <c r="B26" s="129"/>
      <c r="C26" s="129"/>
      <c r="D26" s="129"/>
      <c r="E26" s="129"/>
      <c r="F26" s="129"/>
      <c r="G26" s="130"/>
      <c r="H26" s="157"/>
      <c r="I26" s="158"/>
      <c r="J26" s="158"/>
      <c r="K26" s="158"/>
      <c r="L26" s="158"/>
      <c r="M26" s="158"/>
      <c r="N26" s="159"/>
    </row>
    <row r="27" spans="1:14" ht="15" customHeight="1" x14ac:dyDescent="0.25">
      <c r="A27" s="128"/>
      <c r="B27" s="129"/>
      <c r="C27" s="129"/>
      <c r="D27" s="129"/>
      <c r="E27" s="129"/>
      <c r="F27" s="129"/>
      <c r="G27" s="130"/>
      <c r="H27" s="152" t="s">
        <v>102</v>
      </c>
      <c r="I27" s="155">
        <v>1</v>
      </c>
      <c r="J27" s="156"/>
      <c r="K27" s="10"/>
      <c r="L27" s="149" t="s">
        <v>385</v>
      </c>
      <c r="M27" s="150"/>
      <c r="N27" s="151"/>
    </row>
    <row r="28" spans="1:14" ht="15" customHeight="1" x14ac:dyDescent="0.25">
      <c r="A28" s="128"/>
      <c r="B28" s="129"/>
      <c r="C28" s="129"/>
      <c r="D28" s="129"/>
      <c r="E28" s="129"/>
      <c r="F28" s="129"/>
      <c r="G28" s="130"/>
      <c r="H28" s="153"/>
      <c r="I28" s="155">
        <v>2</v>
      </c>
      <c r="J28" s="156"/>
      <c r="K28" s="11"/>
      <c r="L28" s="149" t="s">
        <v>555</v>
      </c>
      <c r="M28" s="150"/>
      <c r="N28" s="151"/>
    </row>
    <row r="29" spans="1:14" ht="15" customHeight="1" x14ac:dyDescent="0.25">
      <c r="A29" s="128"/>
      <c r="B29" s="129"/>
      <c r="C29" s="129"/>
      <c r="D29" s="129"/>
      <c r="E29" s="129"/>
      <c r="F29" s="129"/>
      <c r="G29" s="130"/>
      <c r="H29" s="153"/>
      <c r="I29" s="155">
        <v>3</v>
      </c>
      <c r="J29" s="156"/>
      <c r="K29" s="11"/>
      <c r="L29" s="149" t="s">
        <v>490</v>
      </c>
      <c r="M29" s="150"/>
      <c r="N29" s="151"/>
    </row>
    <row r="30" spans="1:14" ht="15" customHeight="1" x14ac:dyDescent="0.25">
      <c r="A30" s="128"/>
      <c r="B30" s="129"/>
      <c r="C30" s="129"/>
      <c r="D30" s="129"/>
      <c r="E30" s="129"/>
      <c r="F30" s="129"/>
      <c r="G30" s="130"/>
      <c r="H30" s="153"/>
      <c r="I30" s="155">
        <v>4</v>
      </c>
      <c r="J30" s="156"/>
      <c r="K30" s="11"/>
      <c r="L30" s="149" t="s">
        <v>628</v>
      </c>
      <c r="M30" s="150"/>
      <c r="N30" s="151"/>
    </row>
    <row r="31" spans="1:14" ht="15" customHeight="1" x14ac:dyDescent="0.25">
      <c r="A31" s="128"/>
      <c r="B31" s="129"/>
      <c r="C31" s="129"/>
      <c r="D31" s="129"/>
      <c r="E31" s="129"/>
      <c r="F31" s="129"/>
      <c r="G31" s="130"/>
      <c r="H31" s="154"/>
      <c r="I31" s="155">
        <v>5</v>
      </c>
      <c r="J31" s="156"/>
      <c r="K31" s="12"/>
      <c r="L31" s="149" t="s">
        <v>515</v>
      </c>
      <c r="M31" s="150"/>
      <c r="N31" s="151"/>
    </row>
    <row r="32" spans="1:14" ht="15" customHeight="1" x14ac:dyDescent="0.25">
      <c r="A32" s="128"/>
      <c r="B32" s="129"/>
      <c r="C32" s="129"/>
      <c r="D32" s="129"/>
      <c r="E32" s="129"/>
      <c r="F32" s="129"/>
      <c r="G32" s="130"/>
      <c r="H32" s="140"/>
      <c r="I32" s="141"/>
      <c r="J32" s="141"/>
      <c r="K32" s="141"/>
      <c r="L32" s="141"/>
      <c r="M32" s="141"/>
      <c r="N32" s="142"/>
    </row>
    <row r="33" spans="1:14" ht="15" customHeight="1" x14ac:dyDescent="0.25">
      <c r="A33" s="128"/>
      <c r="B33" s="129"/>
      <c r="C33" s="129"/>
      <c r="D33" s="129"/>
      <c r="E33" s="129"/>
      <c r="F33" s="129"/>
      <c r="G33" s="130"/>
      <c r="H33" s="152" t="s">
        <v>103</v>
      </c>
      <c r="I33" s="155">
        <v>1</v>
      </c>
      <c r="J33" s="156"/>
      <c r="K33" s="10"/>
      <c r="L33" s="149" t="s">
        <v>271</v>
      </c>
      <c r="M33" s="150"/>
      <c r="N33" s="151"/>
    </row>
    <row r="34" spans="1:14" ht="15" customHeight="1" x14ac:dyDescent="0.25">
      <c r="A34" s="128"/>
      <c r="B34" s="129"/>
      <c r="C34" s="129"/>
      <c r="D34" s="129"/>
      <c r="E34" s="129"/>
      <c r="F34" s="129"/>
      <c r="G34" s="130"/>
      <c r="H34" s="153"/>
      <c r="I34" s="155">
        <v>2</v>
      </c>
      <c r="J34" s="156"/>
      <c r="K34" s="11"/>
      <c r="L34" s="149" t="s">
        <v>747</v>
      </c>
      <c r="M34" s="150"/>
      <c r="N34" s="151"/>
    </row>
    <row r="35" spans="1:14" ht="15" customHeight="1" x14ac:dyDescent="0.25">
      <c r="A35" s="128"/>
      <c r="B35" s="129"/>
      <c r="C35" s="129"/>
      <c r="D35" s="129"/>
      <c r="E35" s="129"/>
      <c r="F35" s="129"/>
      <c r="G35" s="130"/>
      <c r="H35" s="153"/>
      <c r="I35" s="155">
        <v>3</v>
      </c>
      <c r="J35" s="156"/>
      <c r="K35" s="11"/>
      <c r="L35" s="149" t="s">
        <v>811</v>
      </c>
      <c r="M35" s="150"/>
      <c r="N35" s="151"/>
    </row>
    <row r="36" spans="1:14" ht="15" customHeight="1" x14ac:dyDescent="0.25">
      <c r="A36" s="128"/>
      <c r="B36" s="129"/>
      <c r="C36" s="129"/>
      <c r="D36" s="129"/>
      <c r="E36" s="129"/>
      <c r="F36" s="129"/>
      <c r="G36" s="130"/>
      <c r="H36" s="153"/>
      <c r="I36" s="155">
        <v>4</v>
      </c>
      <c r="J36" s="156"/>
      <c r="K36" s="11"/>
      <c r="L36" s="149" t="s">
        <v>812</v>
      </c>
      <c r="M36" s="150"/>
      <c r="N36" s="151"/>
    </row>
    <row r="37" spans="1:14" ht="15" customHeight="1" x14ac:dyDescent="0.25">
      <c r="A37" s="128"/>
      <c r="B37" s="129"/>
      <c r="C37" s="129"/>
      <c r="D37" s="129"/>
      <c r="E37" s="129"/>
      <c r="F37" s="129"/>
      <c r="G37" s="130"/>
      <c r="H37" s="154"/>
      <c r="I37" s="155">
        <v>5</v>
      </c>
      <c r="J37" s="156"/>
      <c r="K37" s="12"/>
      <c r="L37" s="149" t="s">
        <v>193</v>
      </c>
      <c r="M37" s="150"/>
      <c r="N37" s="151"/>
    </row>
    <row r="38" spans="1:14" ht="15" customHeight="1" x14ac:dyDescent="0.25">
      <c r="A38" s="128"/>
      <c r="B38" s="129"/>
      <c r="C38" s="129"/>
      <c r="D38" s="129"/>
      <c r="E38" s="129"/>
      <c r="F38" s="129"/>
      <c r="G38" s="130"/>
      <c r="H38" s="140"/>
      <c r="I38" s="141"/>
      <c r="J38" s="141"/>
      <c r="K38" s="141"/>
      <c r="L38" s="141"/>
      <c r="M38" s="141"/>
      <c r="N38" s="142"/>
    </row>
    <row r="39" spans="1:14" ht="15" customHeight="1" x14ac:dyDescent="0.25">
      <c r="A39" s="128"/>
      <c r="B39" s="129"/>
      <c r="C39" s="129"/>
      <c r="D39" s="129"/>
      <c r="E39" s="129"/>
      <c r="F39" s="129"/>
      <c r="G39" s="130"/>
      <c r="H39" s="37"/>
      <c r="I39" s="37"/>
      <c r="J39" s="37"/>
      <c r="K39" s="37"/>
      <c r="L39" s="37"/>
      <c r="M39" s="37"/>
      <c r="N39" s="37"/>
    </row>
    <row r="40" spans="1:14" ht="15" customHeight="1" x14ac:dyDescent="0.25">
      <c r="A40" s="128"/>
      <c r="B40" s="129"/>
      <c r="C40" s="129"/>
      <c r="D40" s="129"/>
      <c r="E40" s="129"/>
      <c r="F40" s="129"/>
      <c r="G40" s="130"/>
      <c r="H40" s="37"/>
      <c r="I40" s="37"/>
      <c r="J40" s="37"/>
      <c r="K40" s="37"/>
      <c r="L40" s="37"/>
      <c r="M40" s="37"/>
      <c r="N40" s="37"/>
    </row>
    <row r="41" spans="1:14" ht="15" customHeight="1" x14ac:dyDescent="0.25">
      <c r="A41" s="128"/>
      <c r="B41" s="129"/>
      <c r="C41" s="129"/>
      <c r="D41" s="129"/>
      <c r="E41" s="129"/>
      <c r="F41" s="129"/>
      <c r="G41" s="130"/>
      <c r="H41" s="37"/>
      <c r="I41" s="37"/>
      <c r="J41" s="37"/>
      <c r="K41" s="37"/>
      <c r="L41" s="37"/>
      <c r="M41" s="37"/>
      <c r="N41" s="37"/>
    </row>
    <row r="42" spans="1:14" ht="15" customHeight="1" x14ac:dyDescent="0.25">
      <c r="A42" s="128"/>
      <c r="B42" s="129"/>
      <c r="C42" s="129"/>
      <c r="D42" s="129"/>
      <c r="E42" s="129"/>
      <c r="F42" s="129"/>
      <c r="G42" s="130"/>
      <c r="H42" s="37"/>
      <c r="I42" s="37"/>
      <c r="J42" s="37"/>
      <c r="K42" s="37"/>
      <c r="L42" s="37"/>
      <c r="M42" s="37"/>
      <c r="N42" s="37"/>
    </row>
    <row r="43" spans="1:14" ht="15" customHeight="1" x14ac:dyDescent="0.25">
      <c r="A43" s="128"/>
      <c r="B43" s="129"/>
      <c r="C43" s="129"/>
      <c r="D43" s="129"/>
      <c r="E43" s="129"/>
      <c r="F43" s="129"/>
      <c r="G43" s="130"/>
      <c r="H43" s="37"/>
      <c r="I43" s="37"/>
      <c r="J43" s="37"/>
      <c r="K43" s="37"/>
      <c r="L43" s="37"/>
      <c r="M43" s="37"/>
      <c r="N43" s="37"/>
    </row>
    <row r="44" spans="1:14" ht="15" customHeight="1" x14ac:dyDescent="0.25">
      <c r="A44" s="131"/>
      <c r="B44" s="132"/>
      <c r="C44" s="132"/>
      <c r="D44" s="132"/>
      <c r="E44" s="132"/>
      <c r="F44" s="132"/>
      <c r="G44" s="133"/>
      <c r="H44" s="37"/>
      <c r="I44" s="37"/>
      <c r="J44" s="37"/>
      <c r="K44" s="37"/>
      <c r="L44" s="37"/>
      <c r="M44" s="37"/>
      <c r="N44" s="37"/>
    </row>
  </sheetData>
  <mergeCells count="67">
    <mergeCell ref="H32:N32"/>
    <mergeCell ref="H33:H37"/>
    <mergeCell ref="I33:J33"/>
    <mergeCell ref="L33:N33"/>
    <mergeCell ref="I34:J34"/>
    <mergeCell ref="L34:N34"/>
    <mergeCell ref="I35:J35"/>
    <mergeCell ref="L35:N35"/>
    <mergeCell ref="I36:J36"/>
    <mergeCell ref="L36:N36"/>
    <mergeCell ref="I37:J37"/>
    <mergeCell ref="L37:N37"/>
    <mergeCell ref="H26:N26"/>
    <mergeCell ref="H27:H31"/>
    <mergeCell ref="I27:J27"/>
    <mergeCell ref="L27:N27"/>
    <mergeCell ref="I28:J28"/>
    <mergeCell ref="L28:N28"/>
    <mergeCell ref="I29:J29"/>
    <mergeCell ref="L29:N29"/>
    <mergeCell ref="I30:J30"/>
    <mergeCell ref="L30:N30"/>
    <mergeCell ref="I31:J31"/>
    <mergeCell ref="L31:N31"/>
    <mergeCell ref="H20:N20"/>
    <mergeCell ref="H21:H25"/>
    <mergeCell ref="I21:J21"/>
    <mergeCell ref="L21:N21"/>
    <mergeCell ref="I22:J22"/>
    <mergeCell ref="L22:N22"/>
    <mergeCell ref="I23:J23"/>
    <mergeCell ref="L23:N23"/>
    <mergeCell ref="I24:J24"/>
    <mergeCell ref="L24:N24"/>
    <mergeCell ref="I25:J25"/>
    <mergeCell ref="L25:N25"/>
    <mergeCell ref="L12:N12"/>
    <mergeCell ref="I13:J13"/>
    <mergeCell ref="L13:N13"/>
    <mergeCell ref="H14:N14"/>
    <mergeCell ref="H15:H19"/>
    <mergeCell ref="I15:J15"/>
    <mergeCell ref="L15:N15"/>
    <mergeCell ref="I16:J16"/>
    <mergeCell ref="L16:N16"/>
    <mergeCell ref="I17:J17"/>
    <mergeCell ref="L17:N17"/>
    <mergeCell ref="I18:J18"/>
    <mergeCell ref="L18:N18"/>
    <mergeCell ref="I19:J19"/>
    <mergeCell ref="L19:N19"/>
    <mergeCell ref="A4:G44"/>
    <mergeCell ref="H4:N7"/>
    <mergeCell ref="A1:G3"/>
    <mergeCell ref="H39:N44"/>
    <mergeCell ref="H38:N38"/>
    <mergeCell ref="H1:N3"/>
    <mergeCell ref="I8:J8"/>
    <mergeCell ref="L8:N8"/>
    <mergeCell ref="H9:H13"/>
    <mergeCell ref="I9:J9"/>
    <mergeCell ref="L9:N9"/>
    <mergeCell ref="I10:J10"/>
    <mergeCell ref="L10:N10"/>
    <mergeCell ref="I11:J11"/>
    <mergeCell ref="L11:N11"/>
    <mergeCell ref="I12:J12"/>
  </mergeCells>
  <pageMargins left="0.7" right="0.7" top="0.75" bottom="0.75" header="0.3" footer="0.3"/>
  <pageSetup orientation="portrait" r:id="rId1"/>
  <headerFooter>
    <oddHeader>&amp;L&amp;G&amp;R&amp;G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5</vt:i4>
      </vt:variant>
    </vt:vector>
  </HeadingPairs>
  <TitlesOfParts>
    <vt:vector size="18" baseType="lpstr">
      <vt:lpstr>Willkommen</vt:lpstr>
      <vt:lpstr>FAQ</vt:lpstr>
      <vt:lpstr>Auswahl</vt:lpstr>
      <vt:lpstr>Überblick</vt:lpstr>
      <vt:lpstr>1. Anreize</vt:lpstr>
      <vt:lpstr>2. Mitarbeiterentwicklung</vt:lpstr>
      <vt:lpstr>3. Arbeitsgestaltung</vt:lpstr>
      <vt:lpstr>4. Mitarbeiterführung</vt:lpstr>
      <vt:lpstr>5. Image</vt:lpstr>
      <vt:lpstr>6. Bewerbung</vt:lpstr>
      <vt:lpstr>Worthäufigkeiten gesamt</vt:lpstr>
      <vt:lpstr>Häufigste Begriffe</vt:lpstr>
      <vt:lpstr>Datengrundlage</vt:lpstr>
      <vt:lpstr>Auswahl!_Toc535916952</vt:lpstr>
      <vt:lpstr>FAQ!_Toc535916952</vt:lpstr>
      <vt:lpstr>Willkommen!_Toc535916952</vt:lpstr>
      <vt:lpstr>Auswahl!_Toc535916953</vt:lpstr>
      <vt:lpstr>Willkommen!_Toc535916953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Till Proeger</dc:creator>
  <cp:lastModifiedBy>tillp</cp:lastModifiedBy>
  <cp:lastPrinted>2023-02-15T14:33:30Z</cp:lastPrinted>
  <dcterms:created xsi:type="dcterms:W3CDTF">2015-06-05T18:19:34Z</dcterms:created>
  <dcterms:modified xsi:type="dcterms:W3CDTF">2023-02-15T14:59:15Z</dcterms:modified>
</cp:coreProperties>
</file>